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940" windowHeight="15340" tabRatio="500" activeTab="0"/>
  </bookViews>
  <sheets>
    <sheet name="Exhibit" sheetId="1" r:id="rId1"/>
    <sheet name="Pivot" sheetId="2" r:id="rId2"/>
    <sheet name="Sheet3" sheetId="3" r:id="rId3"/>
  </sheets>
  <externalReferences>
    <externalReference r:id="rId7"/>
  </externalReference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<sst xmlns="http://schemas.openxmlformats.org/spreadsheetml/2006/main" count="131" uniqueCount="73">
  <si>
    <t>2006 Net Power Generation by Type as Percentage of State Total</t>
  </si>
  <si>
    <t>Hydro</t>
  </si>
  <si>
    <t>Non-Hydro</t>
  </si>
  <si>
    <t>State</t>
  </si>
  <si>
    <t>Coal</t>
  </si>
  <si>
    <t>Natural Gas</t>
  </si>
  <si>
    <t>Nuclear</t>
  </si>
  <si>
    <t>Conventional</t>
  </si>
  <si>
    <t>Renewable</t>
  </si>
  <si>
    <t>Petroleum</t>
  </si>
  <si>
    <t>Other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</si>
  <si>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</si>
  <si>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</si>
  <si>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</si>
  <si>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</si>
  <si>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</si>
  <si>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</si>
  <si>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</si>
  <si>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</si>
  <si>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</si>
  <si>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</si>
  <si>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</si>
  <si>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</si>
  <si>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</si>
  <si>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</si>
  <si>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</si>
  <si>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</si>
  <si>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</si>
  <si>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</si>
  <si>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</si>
  <si>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</si>
  <si>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</si>
  <si>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</si>
  <si>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</si>
  <si>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</si>
  <si>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</si>
  <si>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</si>
  <si>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</si>
  <si>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</si>
  <si>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</si>
  <si>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</si>
  <si>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</si>
  <si>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</si>
  <si>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</si>
  <si>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</si>
  <si>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</si>
  <si>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</si>
  <si>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</si>
  <si>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</si>
  <si>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</si>
  <si>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</si>
  <si>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</si>
  <si>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</si>
  <si>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</si>
  <si>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</si>
  <si>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</si>
  <si>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</si>
  <si>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</si>
  <si>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</si>
  <si>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</si>
  <si>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</si>
  <si>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</si>
  <si>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US Total</t>
  </si>
  <si>
    <t>Prepared from "State Historical Tables for 2006" "Net Generation by State by Type" from EIA (10/26/2007)</t>
  </si>
  <si>
    <t>2006 State Generation by Fuel</t>
  </si>
  <si>
    <t>Sum of GENERATION (Megawatthours)</t>
  </si>
  <si>
    <t>ENERGY SOURCE</t>
  </si>
  <si>
    <t>STATE</t>
  </si>
  <si>
    <t>All Other Renewables</t>
  </si>
  <si>
    <t>Hydroelectric Conventional</t>
  </si>
  <si>
    <t>Other Gases</t>
  </si>
  <si>
    <t>Pumped Storage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</si>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</sst>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MS Sans Serif"/>
      <family val="0"/>
    </font>
    <font>
      <sz val="8"/>
      <name val="Verdana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9" fontId="0" fillId="0" borderId="0" xfId="19" applyNumberFormat="1" applyAlignment="1">
      <alignment/>
    </xf>
    <xf numFmtId="9" fontId="0" fillId="0" borderId="2" xfId="0" applyNumberFormat="1" applyBorder="1" applyAlignment="1">
      <alignment/>
    </xf>
    <xf numFmtId="9" fontId="0" fillId="0" borderId="3" xfId="0" applyNumberFormat="1" applyBorder="1" applyAlignment="1">
      <alignment/>
    </xf>
    <xf numFmtId="37" fontId="0" fillId="0" borderId="4" xfId="0" applyNumberFormat="1" applyBorder="1" applyAlignment="1">
      <alignment horizontal="center"/>
    </xf>
    <xf numFmtId="9" fontId="0" fillId="0" borderId="4" xfId="19" applyNumberFormat="1" applyBorder="1" applyAlignment="1">
      <alignment/>
    </xf>
    <xf numFmtId="9" fontId="0" fillId="0" borderId="5" xfId="19" applyNumberFormat="1" applyBorder="1" applyAlignment="1">
      <alignment/>
    </xf>
    <xf numFmtId="37" fontId="0" fillId="0" borderId="0" xfId="0" applyNumberFormat="1" applyFill="1" applyBorder="1" applyAlignment="1">
      <alignment horizontal="left"/>
    </xf>
    <xf numFmtId="37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eration_s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 %"/>
      <sheetName val="2006 Pivot"/>
      <sheetName val="2006 Only"/>
      <sheetName val="Net_Generation_by_State__Type"/>
    </sheetNames>
    <sheetDataSet>
      <sheetData sheetId="1">
        <row r="5">
          <cell r="B5">
            <v>7451.4</v>
          </cell>
          <cell r="C5">
            <v>616934.45</v>
          </cell>
          <cell r="D5">
            <v>1223607.01</v>
          </cell>
          <cell r="E5">
            <v>4057296.95</v>
          </cell>
          <cell r="I5">
            <v>768906.98</v>
          </cell>
          <cell r="K5">
            <v>6674196.790000001</v>
          </cell>
        </row>
        <row r="6">
          <cell r="B6">
            <v>3905741.35</v>
          </cell>
          <cell r="C6">
            <v>78104877.4</v>
          </cell>
          <cell r="D6">
            <v>7251786</v>
          </cell>
          <cell r="E6">
            <v>19397444.3</v>
          </cell>
          <cell r="F6">
            <v>31911096</v>
          </cell>
          <cell r="I6">
            <v>172847.33</v>
          </cell>
          <cell r="K6">
            <v>140895441.33000004</v>
          </cell>
        </row>
        <row r="7">
          <cell r="B7">
            <v>1701802.4</v>
          </cell>
          <cell r="C7">
            <v>24183051.6</v>
          </cell>
          <cell r="D7">
            <v>1550558</v>
          </cell>
          <cell r="E7">
            <v>9280294.18</v>
          </cell>
          <cell r="F7">
            <v>15232577</v>
          </cell>
          <cell r="I7">
            <v>160576.07</v>
          </cell>
          <cell r="K7">
            <v>52168702.96</v>
          </cell>
        </row>
        <row r="8">
          <cell r="B8">
            <v>53567.38</v>
          </cell>
          <cell r="C8">
            <v>40442846</v>
          </cell>
          <cell r="D8">
            <v>6792904</v>
          </cell>
          <cell r="E8">
            <v>32869030.4</v>
          </cell>
          <cell r="F8">
            <v>24012231</v>
          </cell>
          <cell r="I8">
            <v>73397.55</v>
          </cell>
          <cell r="K8">
            <v>104392528.33</v>
          </cell>
        </row>
        <row r="9">
          <cell r="B9">
            <v>23890612.6</v>
          </cell>
          <cell r="C9">
            <v>2239343.22</v>
          </cell>
          <cell r="D9">
            <v>48047380.1</v>
          </cell>
          <cell r="E9">
            <v>105777703</v>
          </cell>
          <cell r="F9">
            <v>31958621</v>
          </cell>
          <cell r="I9">
            <v>2419886.9</v>
          </cell>
          <cell r="K9">
            <v>216798687.75000003</v>
          </cell>
        </row>
        <row r="10">
          <cell r="B10">
            <v>896227.8</v>
          </cell>
          <cell r="C10">
            <v>36269425.1</v>
          </cell>
          <cell r="D10">
            <v>1791207</v>
          </cell>
          <cell r="E10">
            <v>11872606.8</v>
          </cell>
          <cell r="I10">
            <v>20899.91</v>
          </cell>
          <cell r="K10">
            <v>50698352.88</v>
          </cell>
        </row>
        <row r="11">
          <cell r="B11">
            <v>763320.28</v>
          </cell>
          <cell r="C11">
            <v>4282119.7</v>
          </cell>
          <cell r="D11">
            <v>543892</v>
          </cell>
          <cell r="E11">
            <v>10472350.8</v>
          </cell>
          <cell r="F11">
            <v>16589446</v>
          </cell>
          <cell r="I11">
            <v>1290360.35</v>
          </cell>
          <cell r="K11">
            <v>34681736.2</v>
          </cell>
        </row>
        <row r="12">
          <cell r="I12">
            <v>81467</v>
          </cell>
          <cell r="K12">
            <v>81467</v>
          </cell>
        </row>
        <row r="13">
          <cell r="B13">
            <v>417</v>
          </cell>
          <cell r="C13">
            <v>4968772.25</v>
          </cell>
          <cell r="E13">
            <v>1167451.55</v>
          </cell>
          <cell r="I13">
            <v>132076.31</v>
          </cell>
          <cell r="K13">
            <v>7182179.38</v>
          </cell>
        </row>
        <row r="14">
          <cell r="B14">
            <v>4372475.48</v>
          </cell>
          <cell r="C14">
            <v>65431534.4</v>
          </cell>
          <cell r="D14">
            <v>203422</v>
          </cell>
          <cell r="E14">
            <v>96100407.3</v>
          </cell>
          <cell r="F14">
            <v>31426349</v>
          </cell>
          <cell r="I14">
            <v>22942782.8</v>
          </cell>
          <cell r="K14">
            <v>223751621.07</v>
          </cell>
        </row>
        <row r="15">
          <cell r="B15">
            <v>3442992.67</v>
          </cell>
          <cell r="C15">
            <v>86510841.6</v>
          </cell>
          <cell r="D15">
            <v>2568837</v>
          </cell>
          <cell r="E15">
            <v>12938516.5</v>
          </cell>
          <cell r="F15">
            <v>32005810</v>
          </cell>
          <cell r="I15">
            <v>825604.03</v>
          </cell>
          <cell r="K15">
            <v>138010207.83999997</v>
          </cell>
        </row>
        <row r="16">
          <cell r="B16">
            <v>617642.3</v>
          </cell>
          <cell r="C16">
            <v>1548598.33</v>
          </cell>
          <cell r="D16">
            <v>120087.2</v>
          </cell>
          <cell r="E16">
            <v>0</v>
          </cell>
          <cell r="I16">
            <v>9063257.93</v>
          </cell>
          <cell r="K16">
            <v>11559173.66</v>
          </cell>
        </row>
        <row r="17">
          <cell r="B17">
            <v>2454720.35</v>
          </cell>
          <cell r="C17">
            <v>34405292.9</v>
          </cell>
          <cell r="D17">
            <v>909348</v>
          </cell>
          <cell r="E17">
            <v>2399948.78</v>
          </cell>
          <cell r="F17">
            <v>5095442</v>
          </cell>
          <cell r="I17">
            <v>208284.58</v>
          </cell>
          <cell r="K17">
            <v>45483462.41</v>
          </cell>
        </row>
        <row r="18">
          <cell r="B18">
            <v>699214.67</v>
          </cell>
          <cell r="C18">
            <v>82301.86</v>
          </cell>
          <cell r="D18">
            <v>11242372</v>
          </cell>
          <cell r="E18">
            <v>1289088.34</v>
          </cell>
          <cell r="I18">
            <v>144</v>
          </cell>
          <cell r="K18">
            <v>13386085.239999998</v>
          </cell>
        </row>
        <row r="19">
          <cell r="B19">
            <v>848853.42</v>
          </cell>
          <cell r="C19">
            <v>91631977.2</v>
          </cell>
          <cell r="D19">
            <v>173272</v>
          </cell>
          <cell r="E19">
            <v>5305176.06</v>
          </cell>
          <cell r="F19">
            <v>94154140</v>
          </cell>
          <cell r="I19">
            <v>134283.1</v>
          </cell>
          <cell r="K19">
            <v>192426958.07999998</v>
          </cell>
        </row>
        <row r="20">
          <cell r="B20">
            <v>220314.38</v>
          </cell>
          <cell r="C20">
            <v>123645712</v>
          </cell>
          <cell r="D20">
            <v>489515</v>
          </cell>
          <cell r="E20">
            <v>2659246.02</v>
          </cell>
          <cell r="I20">
            <v>163561.87</v>
          </cell>
          <cell r="K20">
            <v>130489787.44</v>
          </cell>
        </row>
        <row r="21">
          <cell r="B21">
            <v>991890</v>
          </cell>
          <cell r="C21">
            <v>33281380</v>
          </cell>
          <cell r="D21">
            <v>9649</v>
          </cell>
          <cell r="E21">
            <v>1839406.3</v>
          </cell>
          <cell r="F21">
            <v>9350269</v>
          </cell>
          <cell r="I21">
            <v>51142.01</v>
          </cell>
          <cell r="K21">
            <v>45523736.309999995</v>
          </cell>
        </row>
        <row r="22">
          <cell r="B22">
            <v>459390</v>
          </cell>
          <cell r="C22">
            <v>91198488</v>
          </cell>
          <cell r="D22">
            <v>2591701</v>
          </cell>
          <cell r="E22">
            <v>1176046.2</v>
          </cell>
          <cell r="I22">
            <v>3340898</v>
          </cell>
          <cell r="K22">
            <v>98792014.2</v>
          </cell>
        </row>
        <row r="23">
          <cell r="B23">
            <v>3031026.55</v>
          </cell>
          <cell r="C23">
            <v>24379393.2</v>
          </cell>
          <cell r="D23">
            <v>713215</v>
          </cell>
          <cell r="E23">
            <v>40499431.9</v>
          </cell>
          <cell r="F23">
            <v>16735448</v>
          </cell>
          <cell r="I23">
            <v>1851128.77</v>
          </cell>
          <cell r="K23">
            <v>90921829.41000001</v>
          </cell>
        </row>
        <row r="24">
          <cell r="B24">
            <v>1278828.87</v>
          </cell>
          <cell r="C24">
            <v>11138344.3</v>
          </cell>
          <cell r="D24">
            <v>1512644.55</v>
          </cell>
          <cell r="E24">
            <v>23273307.4</v>
          </cell>
          <cell r="F24">
            <v>5829658</v>
          </cell>
          <cell r="I24">
            <v>2361612.32</v>
          </cell>
          <cell r="K24">
            <v>45597775.36000001</v>
          </cell>
        </row>
        <row r="25">
          <cell r="B25">
            <v>629241.94</v>
          </cell>
          <cell r="C25">
            <v>29404946.6</v>
          </cell>
          <cell r="D25">
            <v>2104275</v>
          </cell>
          <cell r="E25">
            <v>1768346.4</v>
          </cell>
          <cell r="F25">
            <v>13830411</v>
          </cell>
          <cell r="I25">
            <v>581732.09</v>
          </cell>
          <cell r="K25">
            <v>48956879.680000015</v>
          </cell>
        </row>
        <row r="26">
          <cell r="B26">
            <v>3974084.08</v>
          </cell>
          <cell r="C26">
            <v>322230</v>
          </cell>
          <cell r="D26">
            <v>4278132.24</v>
          </cell>
          <cell r="E26">
            <v>7299019.71</v>
          </cell>
          <cell r="I26">
            <v>585126.98</v>
          </cell>
          <cell r="K26">
            <v>16816172.71</v>
          </cell>
        </row>
        <row r="27">
          <cell r="B27">
            <v>2452028.02</v>
          </cell>
          <cell r="C27">
            <v>67801003.8</v>
          </cell>
          <cell r="D27">
            <v>1520353.01</v>
          </cell>
          <cell r="E27">
            <v>11228285.4</v>
          </cell>
          <cell r="F27">
            <v>29066165</v>
          </cell>
          <cell r="I27">
            <v>396311.29</v>
          </cell>
          <cell r="K27">
            <v>112556738.51000002</v>
          </cell>
        </row>
        <row r="28">
          <cell r="B28">
            <v>3057477.73</v>
          </cell>
          <cell r="C28">
            <v>33054815</v>
          </cell>
          <cell r="D28">
            <v>571730.25</v>
          </cell>
          <cell r="E28">
            <v>2556666.06</v>
          </cell>
          <cell r="F28">
            <v>13183418</v>
          </cell>
          <cell r="I28">
            <v>490879.85</v>
          </cell>
          <cell r="K28">
            <v>53237789.18</v>
          </cell>
        </row>
        <row r="29">
          <cell r="B29">
            <v>22903.21</v>
          </cell>
          <cell r="C29">
            <v>77451968</v>
          </cell>
          <cell r="D29">
            <v>199214</v>
          </cell>
          <cell r="E29">
            <v>3728738.15</v>
          </cell>
          <cell r="F29">
            <v>10116660</v>
          </cell>
          <cell r="I29">
            <v>60421.53</v>
          </cell>
          <cell r="K29">
            <v>91686342.89</v>
          </cell>
        </row>
        <row r="30">
          <cell r="B30">
            <v>1541082.56</v>
          </cell>
          <cell r="C30">
            <v>18105337.9</v>
          </cell>
          <cell r="E30">
            <v>15705842</v>
          </cell>
          <cell r="F30">
            <v>10418586</v>
          </cell>
          <cell r="I30">
            <v>398708.24</v>
          </cell>
          <cell r="K30">
            <v>46228847.37</v>
          </cell>
        </row>
        <row r="31">
          <cell r="B31">
            <v>524089.27</v>
          </cell>
          <cell r="C31">
            <v>17085080</v>
          </cell>
          <cell r="D31">
            <v>10130161</v>
          </cell>
          <cell r="E31">
            <v>77816.61</v>
          </cell>
          <cell r="I31">
            <v>416915.34</v>
          </cell>
          <cell r="K31">
            <v>28243536.39</v>
          </cell>
        </row>
        <row r="32">
          <cell r="B32">
            <v>1834901.9</v>
          </cell>
          <cell r="C32">
            <v>75517640.7</v>
          </cell>
          <cell r="D32">
            <v>3839012.01</v>
          </cell>
          <cell r="E32">
            <v>3177860.04</v>
          </cell>
          <cell r="F32">
            <v>39963184</v>
          </cell>
          <cell r="I32">
            <v>431119.16</v>
          </cell>
          <cell r="K32">
            <v>125214784.45000002</v>
          </cell>
        </row>
        <row r="33">
          <cell r="B33">
            <v>373029.38</v>
          </cell>
          <cell r="C33">
            <v>28878991.2</v>
          </cell>
          <cell r="D33">
            <v>1521034</v>
          </cell>
          <cell r="E33">
            <v>8263.98</v>
          </cell>
          <cell r="I33">
            <v>42728.68</v>
          </cell>
          <cell r="K33">
            <v>30881136.84</v>
          </cell>
        </row>
        <row r="34">
          <cell r="B34">
            <v>313260.6</v>
          </cell>
          <cell r="C34">
            <v>20682548.1</v>
          </cell>
          <cell r="D34">
            <v>893386</v>
          </cell>
          <cell r="E34">
            <v>758629.07</v>
          </cell>
          <cell r="F34">
            <v>9002656</v>
          </cell>
          <cell r="I34">
            <v>19489.08</v>
          </cell>
          <cell r="K34">
            <v>31669968.85</v>
          </cell>
        </row>
        <row r="35">
          <cell r="B35">
            <v>746401.25</v>
          </cell>
          <cell r="C35">
            <v>3885433</v>
          </cell>
          <cell r="D35">
            <v>1528909.93</v>
          </cell>
          <cell r="E35">
            <v>6008226.83</v>
          </cell>
          <cell r="F35">
            <v>9397856</v>
          </cell>
          <cell r="I35">
            <v>437550.27</v>
          </cell>
          <cell r="K35">
            <v>22063694.56</v>
          </cell>
        </row>
        <row r="36">
          <cell r="B36">
            <v>916783.42</v>
          </cell>
          <cell r="C36">
            <v>10861872.9</v>
          </cell>
          <cell r="D36">
            <v>35436.26</v>
          </cell>
          <cell r="E36">
            <v>15637622.3</v>
          </cell>
          <cell r="F36">
            <v>32567885</v>
          </cell>
          <cell r="I36">
            <v>277228.03</v>
          </cell>
          <cell r="K36">
            <v>60700138.57000001</v>
          </cell>
        </row>
        <row r="37">
          <cell r="B37">
            <v>1277320.68</v>
          </cell>
          <cell r="C37">
            <v>29859008</v>
          </cell>
          <cell r="D37">
            <v>198211</v>
          </cell>
          <cell r="E37">
            <v>5889598.88</v>
          </cell>
          <cell r="I37">
            <v>41486</v>
          </cell>
          <cell r="K37">
            <v>37265624.56</v>
          </cell>
        </row>
        <row r="38">
          <cell r="B38">
            <v>1343711</v>
          </cell>
          <cell r="C38">
            <v>7253521</v>
          </cell>
          <cell r="D38">
            <v>2057626</v>
          </cell>
          <cell r="E38">
            <v>21173372.5</v>
          </cell>
          <cell r="I38">
            <v>17347</v>
          </cell>
          <cell r="K38">
            <v>31860021.82</v>
          </cell>
        </row>
        <row r="39">
          <cell r="B39">
            <v>2606487.34</v>
          </cell>
          <cell r="C39">
            <v>20968648.2</v>
          </cell>
          <cell r="D39">
            <v>27344655.2</v>
          </cell>
          <cell r="E39">
            <v>42071192</v>
          </cell>
          <cell r="F39">
            <v>42223899</v>
          </cell>
          <cell r="I39">
            <v>6829868.76</v>
          </cell>
          <cell r="K39">
            <v>142265432.26</v>
          </cell>
        </row>
        <row r="40">
          <cell r="B40">
            <v>398895.44</v>
          </cell>
          <cell r="C40">
            <v>133461552</v>
          </cell>
          <cell r="D40">
            <v>631936</v>
          </cell>
          <cell r="E40">
            <v>2377188.88</v>
          </cell>
          <cell r="F40">
            <v>16846939</v>
          </cell>
          <cell r="I40">
            <v>1355399.52</v>
          </cell>
          <cell r="K40">
            <v>155434074.94</v>
          </cell>
        </row>
        <row r="41">
          <cell r="B41">
            <v>2012920.91</v>
          </cell>
          <cell r="C41">
            <v>35075965.8</v>
          </cell>
          <cell r="D41">
            <v>623579</v>
          </cell>
          <cell r="E41">
            <v>32933176.9</v>
          </cell>
          <cell r="I41">
            <v>64123.27</v>
          </cell>
          <cell r="K41">
            <v>70614880.22999997</v>
          </cell>
        </row>
        <row r="42">
          <cell r="B42">
            <v>1869856.14</v>
          </cell>
          <cell r="C42">
            <v>2370628</v>
          </cell>
          <cell r="D42">
            <v>37850297.3</v>
          </cell>
          <cell r="E42">
            <v>11197774.6</v>
          </cell>
          <cell r="I42">
            <v>11819.12</v>
          </cell>
          <cell r="K42">
            <v>53340695.16</v>
          </cell>
        </row>
        <row r="43">
          <cell r="B43">
            <v>2477869.31</v>
          </cell>
          <cell r="C43">
            <v>122548593</v>
          </cell>
          <cell r="D43">
            <v>2844142.01</v>
          </cell>
          <cell r="E43">
            <v>13539740</v>
          </cell>
          <cell r="F43">
            <v>75297632</v>
          </cell>
          <cell r="I43">
            <v>1572778.74</v>
          </cell>
          <cell r="K43">
            <v>218811594.95</v>
          </cell>
        </row>
        <row r="44">
          <cell r="B44">
            <v>148913</v>
          </cell>
          <cell r="D44">
            <v>5909</v>
          </cell>
          <cell r="E44">
            <v>5780622.2</v>
          </cell>
          <cell r="I44">
            <v>32280.34</v>
          </cell>
          <cell r="K44">
            <v>5967724.54</v>
          </cell>
        </row>
        <row r="45">
          <cell r="B45">
            <v>1836873.91</v>
          </cell>
          <cell r="C45">
            <v>39491434.1</v>
          </cell>
          <cell r="D45">
            <v>1806948</v>
          </cell>
          <cell r="E45">
            <v>6068418.21</v>
          </cell>
          <cell r="F45">
            <v>50797372</v>
          </cell>
          <cell r="I45">
            <v>297687.38</v>
          </cell>
          <cell r="K45">
            <v>99267605.72</v>
          </cell>
        </row>
        <row r="46">
          <cell r="B46">
            <v>148965</v>
          </cell>
          <cell r="C46">
            <v>3315911</v>
          </cell>
          <cell r="D46">
            <v>3396833</v>
          </cell>
          <cell r="E46">
            <v>265817</v>
          </cell>
          <cell r="I46">
            <v>4660</v>
          </cell>
          <cell r="K46">
            <v>7132243</v>
          </cell>
        </row>
        <row r="47">
          <cell r="B47">
            <v>525123.85</v>
          </cell>
          <cell r="C47">
            <v>60819005.2</v>
          </cell>
          <cell r="D47">
            <v>7748650</v>
          </cell>
          <cell r="E47">
            <v>646780.75</v>
          </cell>
          <cell r="F47">
            <v>24678777</v>
          </cell>
          <cell r="I47">
            <v>160304.77</v>
          </cell>
          <cell r="K47">
            <v>93911101.57000001</v>
          </cell>
        </row>
        <row r="48">
          <cell r="B48">
            <v>7833732.64</v>
          </cell>
          <cell r="C48">
            <v>146391341</v>
          </cell>
          <cell r="D48">
            <v>661971</v>
          </cell>
          <cell r="E48">
            <v>196460953</v>
          </cell>
          <cell r="F48">
            <v>41264278</v>
          </cell>
          <cell r="I48">
            <v>1766219.45</v>
          </cell>
          <cell r="K48">
            <v>400582877.86999995</v>
          </cell>
        </row>
        <row r="49">
          <cell r="B49">
            <v>205497.44</v>
          </cell>
          <cell r="C49">
            <v>36855550</v>
          </cell>
          <cell r="D49">
            <v>746783</v>
          </cell>
          <cell r="E49">
            <v>3388550.18</v>
          </cell>
          <cell r="I49">
            <v>62088</v>
          </cell>
          <cell r="K49">
            <v>41263323.9</v>
          </cell>
        </row>
        <row r="50">
          <cell r="B50">
            <v>2481498.37</v>
          </cell>
          <cell r="C50">
            <v>34305171.4</v>
          </cell>
          <cell r="D50">
            <v>1351193.97</v>
          </cell>
          <cell r="E50">
            <v>7200711.95</v>
          </cell>
          <cell r="F50">
            <v>27593516</v>
          </cell>
          <cell r="I50">
            <v>814780.56</v>
          </cell>
          <cell r="K50">
            <v>73069536.69</v>
          </cell>
        </row>
        <row r="51">
          <cell r="B51">
            <v>449909.85</v>
          </cell>
          <cell r="D51">
            <v>1518664.82</v>
          </cell>
          <cell r="E51">
            <v>1875</v>
          </cell>
          <cell r="F51">
            <v>5106523</v>
          </cell>
          <cell r="I51">
            <v>7371</v>
          </cell>
          <cell r="K51">
            <v>7084343.67</v>
          </cell>
        </row>
        <row r="52">
          <cell r="B52">
            <v>2502509.84</v>
          </cell>
          <cell r="C52">
            <v>6384724.23</v>
          </cell>
          <cell r="D52">
            <v>82007628.5</v>
          </cell>
          <cell r="E52">
            <v>7499318.24</v>
          </cell>
          <cell r="F52">
            <v>9328277</v>
          </cell>
          <cell r="I52">
            <v>36679.22</v>
          </cell>
          <cell r="K52">
            <v>108203155.27999999</v>
          </cell>
        </row>
        <row r="53">
          <cell r="B53">
            <v>1348708.54</v>
          </cell>
          <cell r="C53">
            <v>40042736.1</v>
          </cell>
          <cell r="D53">
            <v>1678598.3</v>
          </cell>
          <cell r="E53">
            <v>5359510.4</v>
          </cell>
          <cell r="F53">
            <v>12233515</v>
          </cell>
          <cell r="I53">
            <v>866829.1</v>
          </cell>
          <cell r="K53">
            <v>61639843.43</v>
          </cell>
        </row>
        <row r="54">
          <cell r="B54">
            <v>173757</v>
          </cell>
          <cell r="C54">
            <v>91477333.3</v>
          </cell>
          <cell r="D54">
            <v>1572433</v>
          </cell>
          <cell r="E54">
            <v>358120.42</v>
          </cell>
          <cell r="I54">
            <v>174885.72</v>
          </cell>
          <cell r="K54">
            <v>93815804.17</v>
          </cell>
        </row>
        <row r="55">
          <cell r="B55">
            <v>759061</v>
          </cell>
          <cell r="C55">
            <v>42891867.7</v>
          </cell>
          <cell r="D55">
            <v>843316</v>
          </cell>
          <cell r="E55">
            <v>501224.7</v>
          </cell>
          <cell r="I55">
            <v>45938.06</v>
          </cell>
          <cell r="K55">
            <v>45400369.88</v>
          </cell>
        </row>
        <row r="56">
          <cell r="B56">
            <v>96423383.52000001</v>
          </cell>
          <cell r="C56">
            <v>1990926090.74</v>
          </cell>
          <cell r="D56">
            <v>289246415.66</v>
          </cell>
          <cell r="E56">
            <v>813044015.14</v>
          </cell>
          <cell r="F56">
            <v>787218636</v>
          </cell>
          <cell r="I56">
            <v>64363874.36000002</v>
          </cell>
          <cell r="K56">
            <v>4064702227.2800007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YEAR">
      <sharedItems containsSemiMixedTypes="0" containsString="0" containsMixedTypes="0" containsNumber="1" containsInteger="1" count="1">
        <n v="2006"/>
      </sharedItems>
    </cacheField>
    <cacheField name="STATE">
      <sharedItems containsMixedTypes="0" count="51">
        <s v="AK"/>
        <s v="AL"/>
        <s v="AR"/>
        <s v="AZ"/>
        <s v="CA"/>
        <s v="CO"/>
        <s v="CT"/>
        <s v="DE"/>
        <s v="FL"/>
        <s v="GA"/>
        <s v="HI"/>
        <s v="IA"/>
        <s v="ID"/>
        <s v="IL"/>
        <s v="IN"/>
        <s v="KS"/>
        <s v="KY"/>
        <s v="LA"/>
        <s v="MA"/>
        <s v="MD"/>
        <s v="ME"/>
        <s v="MI"/>
        <s v="MN"/>
        <s v="MO"/>
        <s v="MS"/>
        <s v="MT"/>
        <s v="NC"/>
        <s v="ND"/>
        <s v="NE"/>
        <s v="NH"/>
        <s v="NJ"/>
        <s v="NM"/>
        <s v="NV"/>
        <s v="NY"/>
        <s v="OH"/>
        <s v="OK"/>
        <s v="OR"/>
        <s v="PA"/>
        <s v="RI"/>
        <s v="SC"/>
        <s v="SD"/>
        <s v="TN"/>
        <s v="TX"/>
        <s v="UT"/>
        <s v="VA"/>
        <s v="VT"/>
        <s v="WA"/>
        <s v="WI"/>
        <s v="WV"/>
        <s v="WY"/>
        <s v="DC"/>
      </sharedItems>
    </cacheField>
    <cacheField name="TYPE OF PRODUCER">
      <sharedItems containsMixedTypes="0" count="1">
        <s v="Total Electric Power Industry"/>
      </sharedItems>
    </cacheField>
    <cacheField name="ENERGY SOURCE">
      <sharedItems containsMixedTypes="0" count="9">
        <s v="All Other Renewables"/>
        <s v="Coal"/>
        <s v="Hydroelectric Conventional"/>
        <s v="Natural Gas"/>
        <s v="Nuclear"/>
        <s v="Other"/>
        <s v="Other Gases"/>
        <s v="Petroleum"/>
        <s v="Pumped Storage"/>
      </sharedItems>
    </cacheField>
    <cacheField name="GENERATION (Megawatthours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K56" firstHeaderRow="1" firstDataRow="2" firstDataCol="1"/>
  <pivotFields count="5">
    <pivotField compact="0" outline="0" subtotalTop="0" showAll="0"/>
    <pivotField axis="axisRow" compact="0" outline="0" subtotalTop="0" showAll="0">
      <items count="52">
        <item x="0"/>
        <item x="1"/>
        <item x="2"/>
        <item x="3"/>
        <item x="4"/>
        <item x="5"/>
        <item x="6"/>
        <item x="5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 numFmtId="3"/>
  </pivotFields>
  <rowFields count="1">
    <field x="1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GENERATION (Megawatthours)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workbookViewId="0" topLeftCell="A1">
      <selection activeCell="G12" sqref="G12"/>
    </sheetView>
  </sheetViews>
  <sheetFormatPr defaultColWidth="11.00390625" defaultRowHeight="12.75"/>
  <cols>
    <col min="1" max="1" width="6.875" style="0" customWidth="1"/>
    <col min="2" max="2" width="8.625" style="0" customWidth="1"/>
    <col min="8" max="8" width="10.625" style="0" customWidth="1"/>
  </cols>
  <sheetData>
    <row r="2" spans="1:8" ht="18">
      <c r="A2" s="1" t="s">
        <v>0</v>
      </c>
      <c r="B2" s="1"/>
      <c r="C2" s="1"/>
      <c r="D2" s="1"/>
      <c r="E2" s="1"/>
      <c r="F2" s="1"/>
      <c r="G2" s="1"/>
      <c r="H2" s="1"/>
    </row>
    <row r="4" spans="1:8" ht="15.75">
      <c r="A4" s="2"/>
      <c r="B4" s="2"/>
      <c r="C4" s="2"/>
      <c r="D4" s="2"/>
      <c r="E4" s="3" t="s">
        <v>1</v>
      </c>
      <c r="F4" s="3" t="s">
        <v>2</v>
      </c>
      <c r="G4" s="2"/>
      <c r="H4" s="2"/>
    </row>
    <row r="5" spans="1:8" ht="15.75">
      <c r="A5" s="4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ht="12.75">
      <c r="A6" s="5" t="s">
        <v>11</v>
      </c>
      <c r="B6" s="6">
        <f>'[1]2006 Pivot'!C5/'[1]2006 Pivot'!$K5</f>
        <v>0.09243575959947083</v>
      </c>
      <c r="C6" s="6">
        <f>'[1]2006 Pivot'!E5/'[1]2006 Pivot'!$K5</f>
        <v>0.6079078992814654</v>
      </c>
      <c r="D6" s="6">
        <f>'[1]2006 Pivot'!F5/'[1]2006 Pivot'!$K5</f>
        <v>0</v>
      </c>
      <c r="E6" s="6">
        <f>'[1]2006 Pivot'!D5/'[1]2006 Pivot'!$K5</f>
        <v>0.18333397238651092</v>
      </c>
      <c r="F6" s="6">
        <f>'[1]2006 Pivot'!B5/'[1]2006 Pivot'!$K5</f>
        <v>0.0011164489502563796</v>
      </c>
      <c r="G6" s="6">
        <f>'[1]2006 Pivot'!I5/'[1]2006 Pivot'!$K5</f>
        <v>0.11520591978229636</v>
      </c>
      <c r="H6" s="7">
        <f>1-SUM(B6:G6)</f>
        <v>0</v>
      </c>
    </row>
    <row r="7" spans="1:8" ht="12.75">
      <c r="A7" s="5" t="s">
        <v>12</v>
      </c>
      <c r="B7" s="6">
        <f>'[1]2006 Pivot'!C6/'[1]2006 Pivot'!K6</f>
        <v>0.554346376736673</v>
      </c>
      <c r="C7" s="6">
        <f>'[1]2006 Pivot'!E6/'[1]2006 Pivot'!$K6</f>
        <v>0.13767261819754714</v>
      </c>
      <c r="D7" s="6">
        <f>'[1]2006 Pivot'!F6/'[1]2006 Pivot'!$K6</f>
        <v>0.22648778199472772</v>
      </c>
      <c r="E7" s="6">
        <f>'[1]2006 Pivot'!D6/'[1]2006 Pivot'!$K6</f>
        <v>0.05146927346652144</v>
      </c>
      <c r="F7" s="6">
        <f>'[1]2006 Pivot'!B6/'[1]2006 Pivot'!$K6</f>
        <v>0.027720849682085304</v>
      </c>
      <c r="G7" s="6">
        <f>'[1]2006 Pivot'!I6/'[1]2006 Pivot'!$K6</f>
        <v>0.0012267773064081145</v>
      </c>
      <c r="H7" s="7">
        <f aca="true" t="shared" si="0" ref="H7:H57">1-SUM(B7:G7)</f>
        <v>0.0010763226160372952</v>
      </c>
    </row>
    <row r="8" spans="1:8" ht="12.75">
      <c r="A8" s="5" t="s">
        <v>13</v>
      </c>
      <c r="B8" s="6">
        <f>'[1]2006 Pivot'!C7/'[1]2006 Pivot'!K7</f>
        <v>0.4635547795493822</v>
      </c>
      <c r="C8" s="6">
        <f>'[1]2006 Pivot'!E7/'[1]2006 Pivot'!$K7</f>
        <v>0.17789006920711833</v>
      </c>
      <c r="D8" s="6">
        <f>'[1]2006 Pivot'!F7/'[1]2006 Pivot'!$K7</f>
        <v>0.2919868836240662</v>
      </c>
      <c r="E8" s="6">
        <f>'[1]2006 Pivot'!D7/'[1]2006 Pivot'!$K7</f>
        <v>0.029721996369909364</v>
      </c>
      <c r="F8" s="6">
        <f>'[1]2006 Pivot'!B7/'[1]2006 Pivot'!$K7</f>
        <v>0.032621136877887216</v>
      </c>
      <c r="G8" s="6">
        <f>'[1]2006 Pivot'!I7/'[1]2006 Pivot'!$K7</f>
        <v>0.003078015378743854</v>
      </c>
      <c r="H8" s="7">
        <f t="shared" si="0"/>
        <v>0.0011471189928927705</v>
      </c>
    </row>
    <row r="9" spans="1:8" ht="12.75">
      <c r="A9" s="5" t="s">
        <v>14</v>
      </c>
      <c r="B9" s="6">
        <f>'[1]2006 Pivot'!C8/'[1]2006 Pivot'!K8</f>
        <v>0.38741130851965067</v>
      </c>
      <c r="C9" s="6">
        <f>'[1]2006 Pivot'!E8/'[1]2006 Pivot'!$K8</f>
        <v>0.3148599897503795</v>
      </c>
      <c r="D9" s="6">
        <f>'[1]2006 Pivot'!F8/'[1]2006 Pivot'!$K8</f>
        <v>0.23001867455584404</v>
      </c>
      <c r="E9" s="6">
        <f>'[1]2006 Pivot'!D8/'[1]2006 Pivot'!$K8</f>
        <v>0.06507078723610027</v>
      </c>
      <c r="F9" s="6">
        <f>'[1]2006 Pivot'!B8/'[1]2006 Pivot'!$K8</f>
        <v>0.0005131342334258415</v>
      </c>
      <c r="G9" s="6">
        <f>'[1]2006 Pivot'!I8/'[1]2006 Pivot'!$K8</f>
        <v>0.0007030919853572245</v>
      </c>
      <c r="H9" s="7">
        <f t="shared" si="0"/>
        <v>0.001423013719242583</v>
      </c>
    </row>
    <row r="10" spans="1:8" ht="12.75">
      <c r="A10" s="5" t="s">
        <v>15</v>
      </c>
      <c r="B10" s="6">
        <f>'[1]2006 Pivot'!C9/'[1]2006 Pivot'!K9</f>
        <v>0.010329136413326837</v>
      </c>
      <c r="C10" s="6">
        <f>'[1]2006 Pivot'!E9/'[1]2006 Pivot'!$K9</f>
        <v>0.48790748734594214</v>
      </c>
      <c r="D10" s="6">
        <f>'[1]2006 Pivot'!F9/'[1]2006 Pivot'!$K9</f>
        <v>0.14741150572300912</v>
      </c>
      <c r="E10" s="6">
        <f>'[1]2006 Pivot'!D9/'[1]2006 Pivot'!$K9</f>
        <v>0.22162209835608193</v>
      </c>
      <c r="F10" s="6">
        <f>'[1]2006 Pivot'!B9/'[1]2006 Pivot'!$K9</f>
        <v>0.11019721958626107</v>
      </c>
      <c r="G10" s="6">
        <f>'[1]2006 Pivot'!I9/'[1]2006 Pivot'!$K9</f>
        <v>0.01116190750559559</v>
      </c>
      <c r="H10" s="7">
        <f t="shared" si="0"/>
        <v>0.011370645069783358</v>
      </c>
    </row>
    <row r="11" spans="1:8" ht="12.75">
      <c r="A11" s="5" t="s">
        <v>16</v>
      </c>
      <c r="B11" s="6">
        <f>'[1]2006 Pivot'!C10/'[1]2006 Pivot'!K10</f>
        <v>0.7153965176314028</v>
      </c>
      <c r="C11" s="6">
        <f>'[1]2006 Pivot'!E10/'[1]2006 Pivot'!$K10</f>
        <v>0.23418131212471058</v>
      </c>
      <c r="D11" s="6">
        <f>'[1]2006 Pivot'!F10/'[1]2006 Pivot'!$K10</f>
        <v>0</v>
      </c>
      <c r="E11" s="6">
        <f>'[1]2006 Pivot'!D10/'[1]2006 Pivot'!$K10</f>
        <v>0.03533067443511786</v>
      </c>
      <c r="F11" s="6">
        <f>'[1]2006 Pivot'!B10/'[1]2006 Pivot'!$K10</f>
        <v>0.01767765122707868</v>
      </c>
      <c r="G11" s="6">
        <f>'[1]2006 Pivot'!I10/'[1]2006 Pivot'!$K10</f>
        <v>0.000412240414387206</v>
      </c>
      <c r="H11" s="7">
        <f t="shared" si="0"/>
        <v>-0.0029983958326971205</v>
      </c>
    </row>
    <row r="12" spans="1:8" ht="12.75">
      <c r="A12" s="5" t="s">
        <v>17</v>
      </c>
      <c r="B12" s="6">
        <f>'[1]2006 Pivot'!C11/'[1]2006 Pivot'!K11</f>
        <v>0.1234690119118085</v>
      </c>
      <c r="C12" s="6">
        <f>'[1]2006 Pivot'!E11/'[1]2006 Pivot'!$K11</f>
        <v>0.30195578270963264</v>
      </c>
      <c r="D12" s="6">
        <f>'[1]2006 Pivot'!F11/'[1]2006 Pivot'!$K11</f>
        <v>0.4783337807638361</v>
      </c>
      <c r="E12" s="6">
        <f>'[1]2006 Pivot'!D11/'[1]2006 Pivot'!$K11</f>
        <v>0.01568237520934722</v>
      </c>
      <c r="F12" s="6">
        <f>'[1]2006 Pivot'!B11/'[1]2006 Pivot'!$K11</f>
        <v>0.022009286836107124</v>
      </c>
      <c r="G12" s="6">
        <f>'[1]2006 Pivot'!I11/'[1]2006 Pivot'!$K11</f>
        <v>0.03720575990079759</v>
      </c>
      <c r="H12" s="7">
        <f t="shared" si="0"/>
        <v>0.021344002668470807</v>
      </c>
    </row>
    <row r="13" spans="1:8" ht="12.75">
      <c r="A13" s="5" t="s">
        <v>18</v>
      </c>
      <c r="B13" s="6">
        <f>'[1]2006 Pivot'!C12/'[1]2006 Pivot'!K12</f>
        <v>0</v>
      </c>
      <c r="C13" s="6">
        <f>'[1]2006 Pivot'!E12/'[1]2006 Pivot'!$K12</f>
        <v>0</v>
      </c>
      <c r="D13" s="6">
        <f>'[1]2006 Pivot'!F12/'[1]2006 Pivot'!$K12</f>
        <v>0</v>
      </c>
      <c r="E13" s="6">
        <f>'[1]2006 Pivot'!D12/'[1]2006 Pivot'!$K12</f>
        <v>0</v>
      </c>
      <c r="F13" s="6">
        <f>'[1]2006 Pivot'!B12/'[1]2006 Pivot'!$K12</f>
        <v>0</v>
      </c>
      <c r="G13" s="6">
        <f>'[1]2006 Pivot'!I12/'[1]2006 Pivot'!$K12</f>
        <v>1</v>
      </c>
      <c r="H13" s="7">
        <f t="shared" si="0"/>
        <v>0</v>
      </c>
    </row>
    <row r="14" spans="1:8" ht="12.75">
      <c r="A14" s="5" t="s">
        <v>19</v>
      </c>
      <c r="B14" s="6">
        <f>'[1]2006 Pivot'!C13/'[1]2006 Pivot'!K13</f>
        <v>0.6918195699534311</v>
      </c>
      <c r="C14" s="6">
        <f>'[1]2006 Pivot'!E13/'[1]2006 Pivot'!$K13</f>
        <v>0.16254836982364537</v>
      </c>
      <c r="D14" s="6">
        <f>'[1]2006 Pivot'!F13/'[1]2006 Pivot'!$K13</f>
        <v>0</v>
      </c>
      <c r="E14" s="6">
        <f>'[1]2006 Pivot'!D13/'[1]2006 Pivot'!$K13</f>
        <v>0</v>
      </c>
      <c r="F14" s="6">
        <f>'[1]2006 Pivot'!B13/'[1]2006 Pivot'!$K13</f>
        <v>5.806037108474448E-05</v>
      </c>
      <c r="G14" s="6">
        <f>'[1]2006 Pivot'!I13/'[1]2006 Pivot'!$K13</f>
        <v>0.01838944741032074</v>
      </c>
      <c r="H14" s="7">
        <f t="shared" si="0"/>
        <v>0.12718455244151805</v>
      </c>
    </row>
    <row r="15" spans="1:8" ht="12.75">
      <c r="A15" s="5" t="s">
        <v>20</v>
      </c>
      <c r="B15" s="6">
        <f>'[1]2006 Pivot'!C14/'[1]2006 Pivot'!K14</f>
        <v>0.29242932000716076</v>
      </c>
      <c r="C15" s="6">
        <f>'[1]2006 Pivot'!E14/'[1]2006 Pivot'!$K14</f>
        <v>0.4294959153388001</v>
      </c>
      <c r="D15" s="6">
        <f>'[1]2006 Pivot'!F14/'[1]2006 Pivot'!$K14</f>
        <v>0.14045193884949939</v>
      </c>
      <c r="E15" s="6">
        <f>'[1]2006 Pivot'!D14/'[1]2006 Pivot'!$K14</f>
        <v>0.0009091420166129659</v>
      </c>
      <c r="F15" s="6">
        <f>'[1]2006 Pivot'!B14/'[1]2006 Pivot'!$K14</f>
        <v>0.01954164827539768</v>
      </c>
      <c r="G15" s="6">
        <f>'[1]2006 Pivot'!I14/'[1]2006 Pivot'!$K14</f>
        <v>0.10253683387984225</v>
      </c>
      <c r="H15" s="7">
        <f t="shared" si="0"/>
        <v>0.014635201632686834</v>
      </c>
    </row>
    <row r="16" spans="1:8" ht="12.75">
      <c r="A16" s="5" t="s">
        <v>21</v>
      </c>
      <c r="B16" s="6">
        <f>'[1]2006 Pivot'!C15/'[1]2006 Pivot'!K15</f>
        <v>0.6268437889775155</v>
      </c>
      <c r="C16" s="6">
        <f>'[1]2006 Pivot'!E15/'[1]2006 Pivot'!$K15</f>
        <v>0.09375043123621749</v>
      </c>
      <c r="D16" s="6">
        <f>'[1]2006 Pivot'!F15/'[1]2006 Pivot'!$K15</f>
        <v>0.23190900514478935</v>
      </c>
      <c r="E16" s="6">
        <f>'[1]2006 Pivot'!D15/'[1]2006 Pivot'!$K15</f>
        <v>0.018613384040245356</v>
      </c>
      <c r="F16" s="6">
        <f>'[1]2006 Pivot'!B15/'[1]2006 Pivot'!$K15</f>
        <v>0.02494737689252364</v>
      </c>
      <c r="G16" s="6">
        <f>'[1]2006 Pivot'!I15/'[1]2006 Pivot'!$K15</f>
        <v>0.005982195396424237</v>
      </c>
      <c r="H16" s="7">
        <f t="shared" si="0"/>
        <v>-0.0020461816877157535</v>
      </c>
    </row>
    <row r="17" spans="1:8" ht="12.75">
      <c r="A17" s="5" t="s">
        <v>22</v>
      </c>
      <c r="B17" s="6">
        <f>'[1]2006 Pivot'!C16/'[1]2006 Pivot'!K16</f>
        <v>0.13397136988769837</v>
      </c>
      <c r="C17" s="6">
        <f>'[1]2006 Pivot'!E16/'[1]2006 Pivot'!$K16</f>
        <v>0</v>
      </c>
      <c r="D17" s="6">
        <f>'[1]2006 Pivot'!F16/'[1]2006 Pivot'!$K16</f>
        <v>0</v>
      </c>
      <c r="E17" s="6">
        <f>'[1]2006 Pivot'!D16/'[1]2006 Pivot'!$K16</f>
        <v>0.010388908717199772</v>
      </c>
      <c r="F17" s="6">
        <f>'[1]2006 Pivot'!B16/'[1]2006 Pivot'!$K16</f>
        <v>0.05343308424695819</v>
      </c>
      <c r="G17" s="6">
        <f>'[1]2006 Pivot'!I16/'[1]2006 Pivot'!$K16</f>
        <v>0.7840748998661553</v>
      </c>
      <c r="H17" s="7">
        <f t="shared" si="0"/>
        <v>0.018131737281988358</v>
      </c>
    </row>
    <row r="18" spans="1:8" ht="12.75">
      <c r="A18" s="5" t="s">
        <v>23</v>
      </c>
      <c r="B18" s="6">
        <f>'[1]2006 Pivot'!C17/'[1]2006 Pivot'!K17</f>
        <v>0.7564352201215809</v>
      </c>
      <c r="C18" s="6">
        <f>'[1]2006 Pivot'!E17/'[1]2006 Pivot'!$K17</f>
        <v>0.05276530529637838</v>
      </c>
      <c r="D18" s="6">
        <f>'[1]2006 Pivot'!F17/'[1]2006 Pivot'!$K17</f>
        <v>0.11202845451976223</v>
      </c>
      <c r="E18" s="6">
        <f>'[1]2006 Pivot'!D17/'[1]2006 Pivot'!$K17</f>
        <v>0.01999293703286913</v>
      </c>
      <c r="F18" s="6">
        <f>'[1]2006 Pivot'!B17/'[1]2006 Pivot'!$K17</f>
        <v>0.05396951375144882</v>
      </c>
      <c r="G18" s="6">
        <f>'[1]2006 Pivot'!I17/'[1]2006 Pivot'!$K17</f>
        <v>0.004579347502669597</v>
      </c>
      <c r="H18" s="7">
        <f t="shared" si="0"/>
        <v>0.0002292217752908332</v>
      </c>
    </row>
    <row r="19" spans="1:8" ht="12.75">
      <c r="A19" s="5" t="s">
        <v>24</v>
      </c>
      <c r="B19" s="6">
        <f>'[1]2006 Pivot'!C18/'[1]2006 Pivot'!K18</f>
        <v>0.006148314352135413</v>
      </c>
      <c r="C19" s="6">
        <f>'[1]2006 Pivot'!E18/'[1]2006 Pivot'!$K18</f>
        <v>0.09630062239167396</v>
      </c>
      <c r="D19" s="6">
        <f>'[1]2006 Pivot'!F18/'[1]2006 Pivot'!$K18</f>
        <v>0</v>
      </c>
      <c r="E19" s="6">
        <f>'[1]2006 Pivot'!D18/'[1]2006 Pivot'!$K18</f>
        <v>0.8398551031488876</v>
      </c>
      <c r="F19" s="6">
        <f>'[1]2006 Pivot'!B18/'[1]2006 Pivot'!$K18</f>
        <v>0.0522344402761326</v>
      </c>
      <c r="G19" s="6">
        <f>'[1]2006 Pivot'!I18/'[1]2006 Pivot'!$K18</f>
        <v>1.0757439342288248E-05</v>
      </c>
      <c r="H19" s="7">
        <f t="shared" si="0"/>
        <v>0.005450762391828179</v>
      </c>
    </row>
    <row r="20" spans="1:8" ht="12.75">
      <c r="A20" s="5" t="s">
        <v>25</v>
      </c>
      <c r="B20" s="6">
        <f>'[1]2006 Pivot'!C19/'[1]2006 Pivot'!K19</f>
        <v>0.4761909563726759</v>
      </c>
      <c r="C20" s="6">
        <f>'[1]2006 Pivot'!E19/'[1]2006 Pivot'!$K19</f>
        <v>0.027569817207183697</v>
      </c>
      <c r="D20" s="6">
        <f>'[1]2006 Pivot'!F19/'[1]2006 Pivot'!$K19</f>
        <v>0.4892980741339587</v>
      </c>
      <c r="E20" s="6">
        <f>'[1]2006 Pivot'!D19/'[1]2006 Pivot'!$K19</f>
        <v>0.0009004559534114942</v>
      </c>
      <c r="F20" s="6">
        <f>'[1]2006 Pivot'!B19/'[1]2006 Pivot'!$K19</f>
        <v>0.004411301973848675</v>
      </c>
      <c r="G20" s="6">
        <f>'[1]2006 Pivot'!I19/'[1]2006 Pivot'!$K19</f>
        <v>0.0006978393325958667</v>
      </c>
      <c r="H20" s="7">
        <f t="shared" si="0"/>
        <v>0.0009315550263258032</v>
      </c>
    </row>
    <row r="21" spans="1:8" ht="12.75">
      <c r="A21" s="5" t="s">
        <v>26</v>
      </c>
      <c r="B21" s="6">
        <f>'[1]2006 Pivot'!C20/'[1]2006 Pivot'!K20</f>
        <v>0.9475508729512879</v>
      </c>
      <c r="C21" s="6">
        <f>'[1]2006 Pivot'!E20/'[1]2006 Pivot'!$K20</f>
        <v>0.02037895893747806</v>
      </c>
      <c r="D21" s="6">
        <f>'[1]2006 Pivot'!F20/'[1]2006 Pivot'!$K20</f>
        <v>0</v>
      </c>
      <c r="E21" s="6">
        <f>'[1]2006 Pivot'!D20/'[1]2006 Pivot'!$K20</f>
        <v>0.0037513663682307856</v>
      </c>
      <c r="F21" s="6">
        <f>'[1]2006 Pivot'!B20/'[1]2006 Pivot'!$K20</f>
        <v>0.0016883649235868508</v>
      </c>
      <c r="G21" s="6">
        <f>'[1]2006 Pivot'!I20/'[1]2006 Pivot'!$K20</f>
        <v>0.001253445753946122</v>
      </c>
      <c r="H21" s="7">
        <f t="shared" si="0"/>
        <v>0.0253769910654702</v>
      </c>
    </row>
    <row r="22" spans="1:8" ht="12.75">
      <c r="A22" s="5" t="s">
        <v>27</v>
      </c>
      <c r="B22" s="6">
        <f>'[1]2006 Pivot'!C21/'[1]2006 Pivot'!K21</f>
        <v>0.7310775146698412</v>
      </c>
      <c r="C22" s="6">
        <f>'[1]2006 Pivot'!E21/'[1]2006 Pivot'!$K21</f>
        <v>0.04040543349680957</v>
      </c>
      <c r="D22" s="6">
        <f>'[1]2006 Pivot'!F21/'[1]2006 Pivot'!$K21</f>
        <v>0.20539326860888762</v>
      </c>
      <c r="E22" s="6">
        <f>'[1]2006 Pivot'!D21/'[1]2006 Pivot'!$K21</f>
        <v>0.00021195536179837785</v>
      </c>
      <c r="F22" s="6">
        <f>'[1]2006 Pivot'!B21/'[1]2006 Pivot'!$K21</f>
        <v>0.02178841370237258</v>
      </c>
      <c r="G22" s="6">
        <f>'[1]2006 Pivot'!I21/'[1]2006 Pivot'!$K21</f>
        <v>0.001123414160290834</v>
      </c>
      <c r="H22" s="7">
        <f t="shared" si="0"/>
        <v>0</v>
      </c>
    </row>
    <row r="23" spans="1:8" ht="12.75">
      <c r="A23" s="5" t="s">
        <v>28</v>
      </c>
      <c r="B23" s="6">
        <f>'[1]2006 Pivot'!C22/'[1]2006 Pivot'!K22</f>
        <v>0.9231362346289727</v>
      </c>
      <c r="C23" s="6">
        <f>'[1]2006 Pivot'!E22/'[1]2006 Pivot'!$K22</f>
        <v>0.011904263816497831</v>
      </c>
      <c r="D23" s="6">
        <f>'[1]2006 Pivot'!F22/'[1]2006 Pivot'!$K22</f>
        <v>0</v>
      </c>
      <c r="E23" s="6">
        <f>'[1]2006 Pivot'!D22/'[1]2006 Pivot'!$K22</f>
        <v>0.026233911930909896</v>
      </c>
      <c r="F23" s="6">
        <f>'[1]2006 Pivot'!B22/'[1]2006 Pivot'!$K22</f>
        <v>0.004650072212010837</v>
      </c>
      <c r="G23" s="6">
        <f>'[1]2006 Pivot'!I22/'[1]2006 Pivot'!$K22</f>
        <v>0.033817490482950394</v>
      </c>
      <c r="H23" s="7">
        <f t="shared" si="0"/>
        <v>0.00025802692865850574</v>
      </c>
    </row>
    <row r="24" spans="1:8" ht="12.75">
      <c r="A24" s="5" t="s">
        <v>29</v>
      </c>
      <c r="B24" s="6">
        <f>'[1]2006 Pivot'!C23/'[1]2006 Pivot'!K23</f>
        <v>0.2681357530771223</v>
      </c>
      <c r="C24" s="6">
        <f>'[1]2006 Pivot'!E23/'[1]2006 Pivot'!$K23</f>
        <v>0.445431335497806</v>
      </c>
      <c r="D24" s="6">
        <f>'[1]2006 Pivot'!F23/'[1]2006 Pivot'!$K23</f>
        <v>0.18406413628715831</v>
      </c>
      <c r="E24" s="6">
        <f>'[1]2006 Pivot'!D23/'[1]2006 Pivot'!$K23</f>
        <v>0.007844265833937974</v>
      </c>
      <c r="F24" s="6">
        <f>'[1]2006 Pivot'!B23/'[1]2006 Pivot'!$K23</f>
        <v>0.033336620805681165</v>
      </c>
      <c r="G24" s="6">
        <f>'[1]2006 Pivot'!I23/'[1]2006 Pivot'!$K23</f>
        <v>0.020359563616483986</v>
      </c>
      <c r="H24" s="7">
        <f t="shared" si="0"/>
        <v>0.04082832488181032</v>
      </c>
    </row>
    <row r="25" spans="1:8" ht="12.75">
      <c r="A25" s="5" t="s">
        <v>30</v>
      </c>
      <c r="B25" s="6">
        <f>'[1]2006 Pivot'!C24/'[1]2006 Pivot'!K24</f>
        <v>0.2442738535391565</v>
      </c>
      <c r="C25" s="6">
        <f>'[1]2006 Pivot'!E24/'[1]2006 Pivot'!$K24</f>
        <v>0.510404448819145</v>
      </c>
      <c r="D25" s="6">
        <f>'[1]2006 Pivot'!F24/'[1]2006 Pivot'!$K24</f>
        <v>0.12784961445978751</v>
      </c>
      <c r="E25" s="6">
        <f>'[1]2006 Pivot'!D24/'[1]2006 Pivot'!$K24</f>
        <v>0.03317364801369116</v>
      </c>
      <c r="F25" s="6">
        <f>'[1]2006 Pivot'!B24/'[1]2006 Pivot'!$K24</f>
        <v>0.028045861007548942</v>
      </c>
      <c r="G25" s="6">
        <f>'[1]2006 Pivot'!I24/'[1]2006 Pivot'!$K24</f>
        <v>0.051792270595545115</v>
      </c>
      <c r="H25" s="7">
        <f t="shared" si="0"/>
        <v>0.004460303565125723</v>
      </c>
    </row>
    <row r="26" spans="1:8" ht="12.75">
      <c r="A26" s="5" t="s">
        <v>31</v>
      </c>
      <c r="B26" s="6">
        <f>'[1]2006 Pivot'!C25/'[1]2006 Pivot'!K25</f>
        <v>0.6006295089107279</v>
      </c>
      <c r="C26" s="6">
        <f>'[1]2006 Pivot'!E25/'[1]2006 Pivot'!$K25</f>
        <v>0.036120488306414865</v>
      </c>
      <c r="D26" s="6">
        <f>'[1]2006 Pivot'!F25/'[1]2006 Pivot'!$K25</f>
        <v>0.28250188922171104</v>
      </c>
      <c r="E26" s="6">
        <f>'[1]2006 Pivot'!D25/'[1]2006 Pivot'!$K25</f>
        <v>0.04298221238269897</v>
      </c>
      <c r="F26" s="6">
        <f>'[1]2006 Pivot'!B25/'[1]2006 Pivot'!$K25</f>
        <v>0.012852982953835176</v>
      </c>
      <c r="G26" s="6">
        <f>'[1]2006 Pivot'!I25/'[1]2006 Pivot'!$K25</f>
        <v>0.01188254018234848</v>
      </c>
      <c r="H26" s="7">
        <f t="shared" si="0"/>
        <v>0.01303037804226359</v>
      </c>
    </row>
    <row r="27" spans="1:8" ht="12.75">
      <c r="A27" s="5" t="s">
        <v>32</v>
      </c>
      <c r="B27" s="6">
        <f>'[1]2006 Pivot'!C26/'[1]2006 Pivot'!K26</f>
        <v>0.01916191071279738</v>
      </c>
      <c r="C27" s="6">
        <f>'[1]2006 Pivot'!E26/'[1]2006 Pivot'!$K26</f>
        <v>0.4340476180801547</v>
      </c>
      <c r="D27" s="6">
        <f>'[1]2006 Pivot'!F26/'[1]2006 Pivot'!$K26</f>
        <v>0</v>
      </c>
      <c r="E27" s="6">
        <f>'[1]2006 Pivot'!D26/'[1]2006 Pivot'!$K26</f>
        <v>0.2544058219297392</v>
      </c>
      <c r="F27" s="6">
        <f>'[1]2006 Pivot'!B26/'[1]2006 Pivot'!$K26</f>
        <v>0.2363251227573768</v>
      </c>
      <c r="G27" s="6">
        <f>'[1]2006 Pivot'!I26/'[1]2006 Pivot'!$K26</f>
        <v>0.0347954906321844</v>
      </c>
      <c r="H27" s="7">
        <f t="shared" si="0"/>
        <v>0.021264035887747612</v>
      </c>
    </row>
    <row r="28" spans="1:8" ht="12.75">
      <c r="A28" s="5" t="s">
        <v>33</v>
      </c>
      <c r="B28" s="6">
        <f>'[1]2006 Pivot'!C27/'[1]2006 Pivot'!K27</f>
        <v>0.6023717877537493</v>
      </c>
      <c r="C28" s="6">
        <f>'[1]2006 Pivot'!E27/'[1]2006 Pivot'!$K27</f>
        <v>0.09975666982392557</v>
      </c>
      <c r="D28" s="6">
        <f>'[1]2006 Pivot'!F27/'[1]2006 Pivot'!$K27</f>
        <v>0.2582356719355158</v>
      </c>
      <c r="E28" s="6">
        <f>'[1]2006 Pivot'!D27/'[1]2006 Pivot'!$K27</f>
        <v>0.013507436605982727</v>
      </c>
      <c r="F28" s="6">
        <f>'[1]2006 Pivot'!B27/'[1]2006 Pivot'!$K27</f>
        <v>0.02178481761695815</v>
      </c>
      <c r="G28" s="6">
        <f>'[1]2006 Pivot'!I27/'[1]2006 Pivot'!$K27</f>
        <v>0.003520991237364167</v>
      </c>
      <c r="H28" s="7">
        <f t="shared" si="0"/>
        <v>0.000822625026504209</v>
      </c>
    </row>
    <row r="29" spans="1:8" ht="12.75">
      <c r="A29" s="5" t="s">
        <v>34</v>
      </c>
      <c r="B29" s="6">
        <f>'[1]2006 Pivot'!C28/'[1]2006 Pivot'!K28</f>
        <v>0.6208900765627172</v>
      </c>
      <c r="C29" s="6">
        <f>'[1]2006 Pivot'!E28/'[1]2006 Pivot'!$K28</f>
        <v>0.04802352049886532</v>
      </c>
      <c r="D29" s="6">
        <f>'[1]2006 Pivot'!F28/'[1]2006 Pivot'!$K28</f>
        <v>0.24763270982996893</v>
      </c>
      <c r="E29" s="6">
        <f>'[1]2006 Pivot'!D28/'[1]2006 Pivot'!$K28</f>
        <v>0.01073918092404152</v>
      </c>
      <c r="F29" s="6">
        <f>'[1]2006 Pivot'!B28/'[1]2006 Pivot'!$K28</f>
        <v>0.05743059163599926</v>
      </c>
      <c r="G29" s="6">
        <f>'[1]2006 Pivot'!I28/'[1]2006 Pivot'!$K28</f>
        <v>0.00922051530615419</v>
      </c>
      <c r="H29" s="7">
        <f t="shared" si="0"/>
        <v>0.006063405242253683</v>
      </c>
    </row>
    <row r="30" spans="1:8" ht="12.75">
      <c r="A30" s="5" t="s">
        <v>35</v>
      </c>
      <c r="B30" s="6">
        <f>'[1]2006 Pivot'!C29/'[1]2006 Pivot'!K29</f>
        <v>0.8447492348224905</v>
      </c>
      <c r="C30" s="6">
        <f>'[1]2006 Pivot'!E29/'[1]2006 Pivot'!$K29</f>
        <v>0.04066841399131303</v>
      </c>
      <c r="D30" s="6">
        <f>'[1]2006 Pivot'!F29/'[1]2006 Pivot'!$K29</f>
        <v>0.11033987921338935</v>
      </c>
      <c r="E30" s="6">
        <f>'[1]2006 Pivot'!D29/'[1]2006 Pivot'!$K29</f>
        <v>0.0021727772503589275</v>
      </c>
      <c r="F30" s="6">
        <f>'[1]2006 Pivot'!B29/'[1]2006 Pivot'!$K29</f>
        <v>0.00024979958059269473</v>
      </c>
      <c r="G30" s="6">
        <f>'[1]2006 Pivot'!I29/'[1]2006 Pivot'!$K29</f>
        <v>0.0006590025089395295</v>
      </c>
      <c r="H30" s="7">
        <f t="shared" si="0"/>
        <v>0.0011608926329158553</v>
      </c>
    </row>
    <row r="31" spans="1:8" ht="12.75">
      <c r="A31" s="5" t="s">
        <v>36</v>
      </c>
      <c r="B31" s="6">
        <f>'[1]2006 Pivot'!C30/'[1]2006 Pivot'!K30</f>
        <v>0.39164588628158997</v>
      </c>
      <c r="C31" s="6">
        <f>'[1]2006 Pivot'!E30/'[1]2006 Pivot'!$K30</f>
        <v>0.339741155004272</v>
      </c>
      <c r="D31" s="6">
        <f>'[1]2006 Pivot'!F30/'[1]2006 Pivot'!$K30</f>
        <v>0.2253697981395291</v>
      </c>
      <c r="E31" s="6">
        <f>'[1]2006 Pivot'!D30/'[1]2006 Pivot'!$K30</f>
        <v>0</v>
      </c>
      <c r="F31" s="6">
        <f>'[1]2006 Pivot'!B30/'[1]2006 Pivot'!$K30</f>
        <v>0.03333595033563564</v>
      </c>
      <c r="G31" s="6">
        <f>'[1]2006 Pivot'!I30/'[1]2006 Pivot'!$K30</f>
        <v>0.008624663228327426</v>
      </c>
      <c r="H31" s="7">
        <f t="shared" si="0"/>
        <v>0.0012825470106458958</v>
      </c>
    </row>
    <row r="32" spans="1:8" ht="12.75">
      <c r="A32" s="5" t="s">
        <v>37</v>
      </c>
      <c r="B32" s="6">
        <f>'[1]2006 Pivot'!C31/'[1]2006 Pivot'!K31</f>
        <v>0.6049199988302173</v>
      </c>
      <c r="C32" s="6">
        <f>'[1]2006 Pivot'!E31/'[1]2006 Pivot'!$K31</f>
        <v>0.002755200656372196</v>
      </c>
      <c r="D32" s="6">
        <f>'[1]2006 Pivot'!F31/'[1]2006 Pivot'!$K31</f>
        <v>0</v>
      </c>
      <c r="E32" s="6">
        <f>'[1]2006 Pivot'!D31/'[1]2006 Pivot'!$K31</f>
        <v>0.35867183415412235</v>
      </c>
      <c r="F32" s="6">
        <f>'[1]2006 Pivot'!B31/'[1]2006 Pivot'!$K31</f>
        <v>0.018556078203633197</v>
      </c>
      <c r="G32" s="6">
        <f>'[1]2006 Pivot'!I31/'[1]2006 Pivot'!$K31</f>
        <v>0.014761442556025472</v>
      </c>
      <c r="H32" s="7">
        <f t="shared" si="0"/>
        <v>0.0003354455996295025</v>
      </c>
    </row>
    <row r="33" spans="1:8" ht="12.75">
      <c r="A33" s="5" t="s">
        <v>38</v>
      </c>
      <c r="B33" s="6">
        <f>'[1]2006 Pivot'!C32/'[1]2006 Pivot'!K32</f>
        <v>0.6031048252944542</v>
      </c>
      <c r="C33" s="6">
        <f>'[1]2006 Pivot'!E32/'[1]2006 Pivot'!$K32</f>
        <v>0.025379271736629176</v>
      </c>
      <c r="D33" s="6">
        <f>'[1]2006 Pivot'!F32/'[1]2006 Pivot'!$K32</f>
        <v>0.31915707219028794</v>
      </c>
      <c r="E33" s="6">
        <f>'[1]2006 Pivot'!D32/'[1]2006 Pivot'!$K32</f>
        <v>0.03065941475571497</v>
      </c>
      <c r="F33" s="6">
        <f>'[1]2006 Pivot'!B32/'[1]2006 Pivot'!$K32</f>
        <v>0.01465403552831017</v>
      </c>
      <c r="G33" s="6">
        <f>'[1]2006 Pivot'!I32/'[1]2006 Pivot'!$K32</f>
        <v>0.0034430371932010293</v>
      </c>
      <c r="H33" s="7">
        <f t="shared" si="0"/>
        <v>0.003602343301402522</v>
      </c>
    </row>
    <row r="34" spans="1:8" ht="12.75">
      <c r="A34" s="5" t="s">
        <v>39</v>
      </c>
      <c r="B34" s="6">
        <f>'[1]2006 Pivot'!C33/'[1]2006 Pivot'!K33</f>
        <v>0.9351660643073657</v>
      </c>
      <c r="C34" s="6">
        <f>'[1]2006 Pivot'!E33/'[1]2006 Pivot'!$K33</f>
        <v>0.00026760608078701807</v>
      </c>
      <c r="D34" s="6">
        <f>'[1]2006 Pivot'!F33/'[1]2006 Pivot'!$K33</f>
        <v>0</v>
      </c>
      <c r="E34" s="6">
        <f>'[1]2006 Pivot'!D33/'[1]2006 Pivot'!$K33</f>
        <v>0.04925446909162429</v>
      </c>
      <c r="F34" s="6">
        <f>'[1]2006 Pivot'!B33/'[1]2006 Pivot'!$K33</f>
        <v>0.012079522264116233</v>
      </c>
      <c r="G34" s="6">
        <f>'[1]2006 Pivot'!I33/'[1]2006 Pivot'!$K33</f>
        <v>0.0013836498384558824</v>
      </c>
      <c r="H34" s="7">
        <f t="shared" si="0"/>
        <v>0.0018486884176508456</v>
      </c>
    </row>
    <row r="35" spans="1:8" ht="12.75">
      <c r="A35" s="5" t="s">
        <v>40</v>
      </c>
      <c r="B35" s="6">
        <f>'[1]2006 Pivot'!C34/'[1]2006 Pivot'!K34</f>
        <v>0.6530649966206077</v>
      </c>
      <c r="C35" s="6">
        <f>'[1]2006 Pivot'!E34/'[1]2006 Pivot'!$K34</f>
        <v>0.023954209541320718</v>
      </c>
      <c r="D35" s="6">
        <f>'[1]2006 Pivot'!F34/'[1]2006 Pivot'!$K34</f>
        <v>0.2842647570207509</v>
      </c>
      <c r="E35" s="6">
        <f>'[1]2006 Pivot'!D34/'[1]2006 Pivot'!$K34</f>
        <v>0.02820924782816766</v>
      </c>
      <c r="F35" s="6">
        <f>'[1]2006 Pivot'!B34/'[1]2006 Pivot'!$K34</f>
        <v>0.009891408529124587</v>
      </c>
      <c r="G35" s="6">
        <f>'[1]2006 Pivot'!I34/'[1]2006 Pivot'!$K34</f>
        <v>0.0006153804600284601</v>
      </c>
      <c r="H35" s="7">
        <f t="shared" si="0"/>
        <v>0</v>
      </c>
    </row>
    <row r="36" spans="1:8" ht="12.75">
      <c r="A36" s="5" t="s">
        <v>41</v>
      </c>
      <c r="B36" s="6">
        <f>'[1]2006 Pivot'!C35/'[1]2006 Pivot'!K35</f>
        <v>0.1761007427579255</v>
      </c>
      <c r="C36" s="6">
        <f>'[1]2006 Pivot'!E35/'[1]2006 Pivot'!$K35</f>
        <v>0.2723128174957839</v>
      </c>
      <c r="D36" s="6">
        <f>'[1]2006 Pivot'!F35/'[1]2006 Pivot'!$K35</f>
        <v>0.42594208211337753</v>
      </c>
      <c r="E36" s="6">
        <f>'[1]2006 Pivot'!D35/'[1]2006 Pivot'!$K35</f>
        <v>0.06929528170553137</v>
      </c>
      <c r="F36" s="6">
        <f>'[1]2006 Pivot'!B35/'[1]2006 Pivot'!$K35</f>
        <v>0.03382938645974439</v>
      </c>
      <c r="G36" s="6">
        <f>'[1]2006 Pivot'!I35/'[1]2006 Pivot'!$K35</f>
        <v>0.019831233106047858</v>
      </c>
      <c r="H36" s="7">
        <f t="shared" si="0"/>
        <v>0.002688456361589542</v>
      </c>
    </row>
    <row r="37" spans="1:8" ht="12.75">
      <c r="A37" s="5" t="s">
        <v>42</v>
      </c>
      <c r="B37" s="6">
        <f>'[1]2006 Pivot'!C36/'[1]2006 Pivot'!K36</f>
        <v>0.1789431318591469</v>
      </c>
      <c r="C37" s="6">
        <f>'[1]2006 Pivot'!E36/'[1]2006 Pivot'!$K36</f>
        <v>0.25762086658116173</v>
      </c>
      <c r="D37" s="6">
        <f>'[1]2006 Pivot'!F36/'[1]2006 Pivot'!$K36</f>
        <v>0.5365372430318653</v>
      </c>
      <c r="E37" s="6">
        <f>'[1]2006 Pivot'!D36/'[1]2006 Pivot'!$K36</f>
        <v>0.0005837920774947582</v>
      </c>
      <c r="F37" s="6">
        <f>'[1]2006 Pivot'!B36/'[1]2006 Pivot'!$K36</f>
        <v>0.01510348150099783</v>
      </c>
      <c r="G37" s="6">
        <f>'[1]2006 Pivot'!I36/'[1]2006 Pivot'!$K36</f>
        <v>0.004567172934544422</v>
      </c>
      <c r="H37" s="7">
        <f t="shared" si="0"/>
        <v>0.006644312014788989</v>
      </c>
    </row>
    <row r="38" spans="1:8" ht="12.75">
      <c r="A38" s="5" t="s">
        <v>43</v>
      </c>
      <c r="B38" s="6">
        <f>'[1]2006 Pivot'!C37/'[1]2006 Pivot'!K37</f>
        <v>0.8012480228776286</v>
      </c>
      <c r="C38" s="6">
        <f>'[1]2006 Pivot'!E37/'[1]2006 Pivot'!$K37</f>
        <v>0.15804374539644103</v>
      </c>
      <c r="D38" s="6">
        <f>'[1]2006 Pivot'!F37/'[1]2006 Pivot'!$K37</f>
        <v>0</v>
      </c>
      <c r="E38" s="6">
        <f>'[1]2006 Pivot'!D37/'[1]2006 Pivot'!$K37</f>
        <v>0.005318869664477723</v>
      </c>
      <c r="F38" s="6">
        <f>'[1]2006 Pivot'!B37/'[1]2006 Pivot'!$K37</f>
        <v>0.034276110895268455</v>
      </c>
      <c r="G38" s="6">
        <f>'[1]2006 Pivot'!I37/'[1]2006 Pivot'!$K37</f>
        <v>0.0011132511661841311</v>
      </c>
      <c r="H38" s="7">
        <f t="shared" si="0"/>
        <v>0</v>
      </c>
    </row>
    <row r="39" spans="1:8" ht="12.75">
      <c r="A39" s="5" t="s">
        <v>44</v>
      </c>
      <c r="B39" s="6">
        <f>'[1]2006 Pivot'!C38/'[1]2006 Pivot'!K38</f>
        <v>0.22766842536958437</v>
      </c>
      <c r="C39" s="6">
        <f>'[1]2006 Pivot'!E38/'[1]2006 Pivot'!$K38</f>
        <v>0.6645749528868339</v>
      </c>
      <c r="D39" s="6">
        <f>'[1]2006 Pivot'!F38/'[1]2006 Pivot'!$K38</f>
        <v>0</v>
      </c>
      <c r="E39" s="6">
        <f>'[1]2006 Pivot'!D38/'[1]2006 Pivot'!$K38</f>
        <v>0.06458332048938942</v>
      </c>
      <c r="F39" s="6">
        <f>'[1]2006 Pivot'!B38/'[1]2006 Pivot'!$K38</f>
        <v>0.04217545761869161</v>
      </c>
      <c r="G39" s="6">
        <f>'[1]2006 Pivot'!I38/'[1]2006 Pivot'!$K38</f>
        <v>0.0005444754588683454</v>
      </c>
      <c r="H39" s="7">
        <f t="shared" si="0"/>
        <v>0.0004533681766323294</v>
      </c>
    </row>
    <row r="40" spans="1:8" ht="12.75">
      <c r="A40" s="5" t="s">
        <v>45</v>
      </c>
      <c r="B40" s="6">
        <f>'[1]2006 Pivot'!C39/'[1]2006 Pivot'!K39</f>
        <v>0.14739102722914682</v>
      </c>
      <c r="C40" s="6">
        <f>'[1]2006 Pivot'!E39/'[1]2006 Pivot'!$K39</f>
        <v>0.29572322194974227</v>
      </c>
      <c r="D40" s="6">
        <f>'[1]2006 Pivot'!F39/'[1]2006 Pivot'!$K39</f>
        <v>0.2967966169240106</v>
      </c>
      <c r="E40" s="6">
        <f>'[1]2006 Pivot'!D39/'[1]2006 Pivot'!$K39</f>
        <v>0.1922087099136334</v>
      </c>
      <c r="F40" s="6">
        <f>'[1]2006 Pivot'!B39/'[1]2006 Pivot'!$K39</f>
        <v>0.018321297722109067</v>
      </c>
      <c r="G40" s="6">
        <f>'[1]2006 Pivot'!I39/'[1]2006 Pivot'!$K39</f>
        <v>0.048007928922030325</v>
      </c>
      <c r="H40" s="7">
        <f t="shared" si="0"/>
        <v>0.0015511973393275147</v>
      </c>
    </row>
    <row r="41" spans="1:8" ht="12.75">
      <c r="A41" s="5" t="s">
        <v>46</v>
      </c>
      <c r="B41" s="6">
        <f>'[1]2006 Pivot'!C40/'[1]2006 Pivot'!K40</f>
        <v>0.8586376703532881</v>
      </c>
      <c r="C41" s="6">
        <f>'[1]2006 Pivot'!E40/'[1]2006 Pivot'!$K40</f>
        <v>0.015293872215070165</v>
      </c>
      <c r="D41" s="6">
        <f>'[1]2006 Pivot'!F40/'[1]2006 Pivot'!$K40</f>
        <v>0.10838639472395731</v>
      </c>
      <c r="E41" s="6">
        <f>'[1]2006 Pivot'!D40/'[1]2006 Pivot'!$K40</f>
        <v>0.0040656207478568475</v>
      </c>
      <c r="F41" s="6">
        <f>'[1]2006 Pivot'!B40/'[1]2006 Pivot'!$K40</f>
        <v>0.0025663319973691736</v>
      </c>
      <c r="G41" s="6">
        <f>'[1]2006 Pivot'!I40/'[1]2006 Pivot'!$K40</f>
        <v>0.008720092557074153</v>
      </c>
      <c r="H41" s="7">
        <f t="shared" si="0"/>
        <v>0.0023300174053841882</v>
      </c>
    </row>
    <row r="42" spans="1:8" ht="12.75">
      <c r="A42" s="5" t="s">
        <v>47</v>
      </c>
      <c r="B42" s="6">
        <f>'[1]2006 Pivot'!C41/'[1]2006 Pivot'!K41</f>
        <v>0.4967220178771662</v>
      </c>
      <c r="C42" s="6">
        <f>'[1]2006 Pivot'!E41/'[1]2006 Pivot'!$K41</f>
        <v>0.4663772960137188</v>
      </c>
      <c r="D42" s="6">
        <f>'[1]2006 Pivot'!F41/'[1]2006 Pivot'!$K41</f>
        <v>0</v>
      </c>
      <c r="E42" s="6">
        <f>'[1]2006 Pivot'!D41/'[1]2006 Pivot'!$K41</f>
        <v>0.008830702508719673</v>
      </c>
      <c r="F42" s="6">
        <f>'[1]2006 Pivot'!B41/'[1]2006 Pivot'!$K41</f>
        <v>0.028505619544261892</v>
      </c>
      <c r="G42" s="6">
        <f>'[1]2006 Pivot'!I41/'[1]2006 Pivot'!$K41</f>
        <v>0.0009080702224678973</v>
      </c>
      <c r="H42" s="7">
        <f t="shared" si="0"/>
        <v>-0.0013437061663343908</v>
      </c>
    </row>
    <row r="43" spans="1:8" ht="12.75">
      <c r="A43" s="5" t="s">
        <v>48</v>
      </c>
      <c r="B43" s="6">
        <f>'[1]2006 Pivot'!C42/'[1]2006 Pivot'!K42</f>
        <v>0.044443140324457675</v>
      </c>
      <c r="C43" s="6">
        <f>'[1]2006 Pivot'!E42/'[1]2006 Pivot'!$K42</f>
        <v>0.20992929631702986</v>
      </c>
      <c r="D43" s="6">
        <f>'[1]2006 Pivot'!F42/'[1]2006 Pivot'!$K42</f>
        <v>0</v>
      </c>
      <c r="E43" s="6">
        <f>'[1]2006 Pivot'!D42/'[1]2006 Pivot'!$K42</f>
        <v>0.7095951259439867</v>
      </c>
      <c r="F43" s="6">
        <f>'[1]2006 Pivot'!B42/'[1]2006 Pivot'!$K42</f>
        <v>0.035054963839357654</v>
      </c>
      <c r="G43" s="6">
        <f>'[1]2006 Pivot'!I42/'[1]2006 Pivot'!$K42</f>
        <v>0.00022157791465873356</v>
      </c>
      <c r="H43" s="7">
        <f t="shared" si="0"/>
        <v>0.0007558956605093758</v>
      </c>
    </row>
    <row r="44" spans="1:8" ht="12.75">
      <c r="A44" s="5" t="s">
        <v>49</v>
      </c>
      <c r="B44" s="6">
        <f>'[1]2006 Pivot'!C43/'[1]2006 Pivot'!K43</f>
        <v>0.5600644382122585</v>
      </c>
      <c r="C44" s="6">
        <f>'[1]2006 Pivot'!E43/'[1]2006 Pivot'!$K43</f>
        <v>0.06187853071997362</v>
      </c>
      <c r="D44" s="6">
        <f>'[1]2006 Pivot'!F43/'[1]2006 Pivot'!$K43</f>
        <v>0.3441208497986866</v>
      </c>
      <c r="E44" s="6">
        <f>'[1]2006 Pivot'!D43/'[1]2006 Pivot'!$K43</f>
        <v>0.012998132071794032</v>
      </c>
      <c r="F44" s="6">
        <f>'[1]2006 Pivot'!B43/'[1]2006 Pivot'!$K43</f>
        <v>0.01132421392278691</v>
      </c>
      <c r="G44" s="6">
        <f>'[1]2006 Pivot'!I43/'[1]2006 Pivot'!$K43</f>
        <v>0.007187821743904345</v>
      </c>
      <c r="H44" s="7">
        <f t="shared" si="0"/>
        <v>0.002426013530596016</v>
      </c>
    </row>
    <row r="45" spans="1:8" ht="12.75">
      <c r="A45" s="5" t="s">
        <v>50</v>
      </c>
      <c r="B45" s="6">
        <f>'[1]2006 Pivot'!C44/'[1]2006 Pivot'!K44</f>
        <v>0</v>
      </c>
      <c r="C45" s="6">
        <f>'[1]2006 Pivot'!E44/'[1]2006 Pivot'!$K44</f>
        <v>0.9686476246103678</v>
      </c>
      <c r="D45" s="6">
        <f>'[1]2006 Pivot'!F44/'[1]2006 Pivot'!$K44</f>
        <v>0</v>
      </c>
      <c r="E45" s="6">
        <f>'[1]2006 Pivot'!D44/'[1]2006 Pivot'!$K44</f>
        <v>0.000990159642991833</v>
      </c>
      <c r="F45" s="6">
        <f>'[1]2006 Pivot'!B44/'[1]2006 Pivot'!$K44</f>
        <v>0.02495306192534148</v>
      </c>
      <c r="G45" s="6">
        <f>'[1]2006 Pivot'!I44/'[1]2006 Pivot'!$K44</f>
        <v>0.005409153821298863</v>
      </c>
      <c r="H45" s="7">
        <f t="shared" si="0"/>
        <v>0</v>
      </c>
    </row>
    <row r="46" spans="1:8" ht="12.75">
      <c r="A46" s="5" t="s">
        <v>51</v>
      </c>
      <c r="B46" s="6">
        <f>'[1]2006 Pivot'!C45/'[1]2006 Pivot'!K45</f>
        <v>0.397828010593827</v>
      </c>
      <c r="C46" s="6">
        <f>'[1]2006 Pivot'!E45/'[1]2006 Pivot'!$K45</f>
        <v>0.06113190870259261</v>
      </c>
      <c r="D46" s="6">
        <f>'[1]2006 Pivot'!F45/'[1]2006 Pivot'!$K45</f>
        <v>0.5117215392832384</v>
      </c>
      <c r="E46" s="6">
        <f>'[1]2006 Pivot'!D45/'[1]2006 Pivot'!$K45</f>
        <v>0.018202796238450468</v>
      </c>
      <c r="F46" s="6">
        <f>'[1]2006 Pivot'!B45/'[1]2006 Pivot'!$K45</f>
        <v>0.018504263265714232</v>
      </c>
      <c r="G46" s="6">
        <f>'[1]2006 Pivot'!I45/'[1]2006 Pivot'!$K45</f>
        <v>0.0029988371114709304</v>
      </c>
      <c r="H46" s="7">
        <f t="shared" si="0"/>
        <v>-0.010387355195293546</v>
      </c>
    </row>
    <row r="47" spans="1:8" ht="12.75">
      <c r="A47" s="5" t="s">
        <v>52</v>
      </c>
      <c r="B47" s="6">
        <f>'[1]2006 Pivot'!C46/'[1]2006 Pivot'!K46</f>
        <v>0.4649183994432046</v>
      </c>
      <c r="C47" s="6">
        <f>'[1]2006 Pivot'!E46/'[1]2006 Pivot'!$K46</f>
        <v>0.03726976212111674</v>
      </c>
      <c r="D47" s="6">
        <f>'[1]2006 Pivot'!F46/'[1]2006 Pivot'!$K46</f>
        <v>0</v>
      </c>
      <c r="E47" s="6">
        <f>'[1]2006 Pivot'!D46/'[1]2006 Pivot'!$K46</f>
        <v>0.4762643392828876</v>
      </c>
      <c r="F47" s="6">
        <f>'[1]2006 Pivot'!B46/'[1]2006 Pivot'!$K46</f>
        <v>0.02088613638093935</v>
      </c>
      <c r="G47" s="6">
        <f>'[1]2006 Pivot'!I46/'[1]2006 Pivot'!$K46</f>
        <v>0.0006533708960841632</v>
      </c>
      <c r="H47" s="7">
        <f t="shared" si="0"/>
        <v>7.991875767499046E-06</v>
      </c>
    </row>
    <row r="48" spans="1:8" ht="12.75">
      <c r="A48" s="5" t="s">
        <v>53</v>
      </c>
      <c r="B48" s="6">
        <f>'[1]2006 Pivot'!C47/'[1]2006 Pivot'!K47</f>
        <v>0.6476231689675834</v>
      </c>
      <c r="C48" s="6">
        <f>'[1]2006 Pivot'!E47/'[1]2006 Pivot'!$K47</f>
        <v>0.006887159656176525</v>
      </c>
      <c r="D48" s="6">
        <f>'[1]2006 Pivot'!F47/'[1]2006 Pivot'!$K47</f>
        <v>0.2627887074842242</v>
      </c>
      <c r="E48" s="6">
        <f>'[1]2006 Pivot'!D47/'[1]2006 Pivot'!$K47</f>
        <v>0.08251047927730105</v>
      </c>
      <c r="F48" s="6">
        <f>'[1]2006 Pivot'!B47/'[1]2006 Pivot'!$K47</f>
        <v>0.00559171217482291</v>
      </c>
      <c r="G48" s="6">
        <f>'[1]2006 Pivot'!I47/'[1]2006 Pivot'!$K47</f>
        <v>0.0017069842363685946</v>
      </c>
      <c r="H48" s="7">
        <f t="shared" si="0"/>
        <v>-0.007108211796476693</v>
      </c>
    </row>
    <row r="49" spans="1:8" ht="12.75">
      <c r="A49" s="5" t="s">
        <v>54</v>
      </c>
      <c r="B49" s="6">
        <f>'[1]2006 Pivot'!C48/'[1]2006 Pivot'!K48</f>
        <v>0.3654458267872048</v>
      </c>
      <c r="C49" s="6">
        <f>'[1]2006 Pivot'!E48/'[1]2006 Pivot'!$K48</f>
        <v>0.490437719267065</v>
      </c>
      <c r="D49" s="6">
        <f>'[1]2006 Pivot'!F48/'[1]2006 Pivot'!$K48</f>
        <v>0.1030105885189416</v>
      </c>
      <c r="E49" s="6">
        <f>'[1]2006 Pivot'!D48/'[1]2006 Pivot'!$K48</f>
        <v>0.0016525194574462756</v>
      </c>
      <c r="F49" s="6">
        <f>'[1]2006 Pivot'!B48/'[1]2006 Pivot'!$K48</f>
        <v>0.01955583494145813</v>
      </c>
      <c r="G49" s="6">
        <f>'[1]2006 Pivot'!I48/'[1]2006 Pivot'!$K48</f>
        <v>0.0044091236734616155</v>
      </c>
      <c r="H49" s="7">
        <f t="shared" si="0"/>
        <v>0.015488387354422595</v>
      </c>
    </row>
    <row r="50" spans="1:8" ht="12.75">
      <c r="A50" s="5" t="s">
        <v>55</v>
      </c>
      <c r="B50" s="6">
        <f>'[1]2006 Pivot'!C49/'[1]2006 Pivot'!K49</f>
        <v>0.8931793786006658</v>
      </c>
      <c r="C50" s="6">
        <f>'[1]2006 Pivot'!E49/'[1]2006 Pivot'!$K49</f>
        <v>0.08212014592455069</v>
      </c>
      <c r="D50" s="6">
        <f>'[1]2006 Pivot'!F49/'[1]2006 Pivot'!$K49</f>
        <v>0</v>
      </c>
      <c r="E50" s="6">
        <f>'[1]2006 Pivot'!D49/'[1]2006 Pivot'!$K49</f>
        <v>0.018097984588197464</v>
      </c>
      <c r="F50" s="6">
        <f>'[1]2006 Pivot'!B49/'[1]2006 Pivot'!$K49</f>
        <v>0.004980147515455002</v>
      </c>
      <c r="G50" s="6">
        <f>'[1]2006 Pivot'!I49/'[1]2006 Pivot'!$K49</f>
        <v>0.0015046776200208147</v>
      </c>
      <c r="H50" s="7">
        <f t="shared" si="0"/>
        <v>0.00011766575111027411</v>
      </c>
    </row>
    <row r="51" spans="1:8" ht="12.75">
      <c r="A51" s="5" t="s">
        <v>56</v>
      </c>
      <c r="B51" s="6">
        <f>'[1]2006 Pivot'!C50/'[1]2006 Pivot'!K50</f>
        <v>0.46948664182093913</v>
      </c>
      <c r="C51" s="6">
        <f>'[1]2006 Pivot'!E50/'[1]2006 Pivot'!$K50</f>
        <v>0.09854601898667109</v>
      </c>
      <c r="D51" s="6">
        <f>'[1]2006 Pivot'!F50/'[1]2006 Pivot'!$K50</f>
        <v>0.37763365213421884</v>
      </c>
      <c r="E51" s="6">
        <f>'[1]2006 Pivot'!D50/'[1]2006 Pivot'!$K50</f>
        <v>0.018491891849985124</v>
      </c>
      <c r="F51" s="6">
        <f>'[1]2006 Pivot'!B50/'[1]2006 Pivot'!$K50</f>
        <v>0.03396077876513494</v>
      </c>
      <c r="G51" s="6">
        <f>'[1]2006 Pivot'!I50/'[1]2006 Pivot'!$K50</f>
        <v>0.011150755799324886</v>
      </c>
      <c r="H51" s="7">
        <f t="shared" si="0"/>
        <v>-0.009269739356273954</v>
      </c>
    </row>
    <row r="52" spans="1:8" ht="12.75">
      <c r="A52" s="5" t="s">
        <v>57</v>
      </c>
      <c r="B52" s="6">
        <f>'[1]2006 Pivot'!C51/'[1]2006 Pivot'!K51</f>
        <v>0</v>
      </c>
      <c r="C52" s="6">
        <f>'[1]2006 Pivot'!E51/'[1]2006 Pivot'!$K51</f>
        <v>0.0002646681312116525</v>
      </c>
      <c r="D52" s="6">
        <f>'[1]2006 Pivot'!F51/'[1]2006 Pivot'!$K51</f>
        <v>0.7208180796796382</v>
      </c>
      <c r="E52" s="6">
        <f>'[1]2006 Pivot'!D51/'[1]2006 Pivot'!$K51</f>
        <v>0.21436916258468303</v>
      </c>
      <c r="F52" s="6">
        <f>'[1]2006 Pivot'!B51/'[1]2006 Pivot'!$K51</f>
        <v>0.06350762624704795</v>
      </c>
      <c r="G52" s="6">
        <f>'[1]2006 Pivot'!I51/'[1]2006 Pivot'!$K51</f>
        <v>0.0010404633574192484</v>
      </c>
      <c r="H52" s="7">
        <f t="shared" si="0"/>
        <v>0</v>
      </c>
    </row>
    <row r="53" spans="1:8" ht="12.75">
      <c r="A53" s="5" t="s">
        <v>58</v>
      </c>
      <c r="B53" s="6">
        <f>'[1]2006 Pivot'!C52/'[1]2006 Pivot'!K52</f>
        <v>0.059006821136390074</v>
      </c>
      <c r="C53" s="6">
        <f>'[1]2006 Pivot'!E52/'[1]2006 Pivot'!$K52</f>
        <v>0.06930775928478082</v>
      </c>
      <c r="D53" s="6">
        <f>'[1]2006 Pivot'!F52/'[1]2006 Pivot'!$K52</f>
        <v>0.08621076692136183</v>
      </c>
      <c r="E53" s="6">
        <f>'[1]2006 Pivot'!D52/'[1]2006 Pivot'!$K52</f>
        <v>0.7579042245837178</v>
      </c>
      <c r="F53" s="6">
        <f>'[1]2006 Pivot'!B52/'[1]2006 Pivot'!$K52</f>
        <v>0.023127882301807123</v>
      </c>
      <c r="G53" s="6">
        <f>'[1]2006 Pivot'!I52/'[1]2006 Pivot'!$K52</f>
        <v>0.0003389847542346087</v>
      </c>
      <c r="H53" s="7">
        <f t="shared" si="0"/>
        <v>0.004103561017707702</v>
      </c>
    </row>
    <row r="54" spans="1:8" ht="12.75">
      <c r="A54" s="5" t="s">
        <v>59</v>
      </c>
      <c r="B54" s="6">
        <f>'[1]2006 Pivot'!C53/'[1]2006 Pivot'!K53</f>
        <v>0.6496242344527319</v>
      </c>
      <c r="C54" s="6">
        <f>'[1]2006 Pivot'!E53/'[1]2006 Pivot'!$K53</f>
        <v>0.08694879970106376</v>
      </c>
      <c r="D54" s="6">
        <f>'[1]2006 Pivot'!F53/'[1]2006 Pivot'!$K53</f>
        <v>0.19846765207787614</v>
      </c>
      <c r="E54" s="6">
        <f>'[1]2006 Pivot'!D53/'[1]2006 Pivot'!$K53</f>
        <v>0.027232358270122232</v>
      </c>
      <c r="F54" s="6">
        <f>'[1]2006 Pivot'!B53/'[1]2006 Pivot'!$K53</f>
        <v>0.02188046667463769</v>
      </c>
      <c r="G54" s="6">
        <f>'[1]2006 Pivot'!I53/'[1]2006 Pivot'!$K53</f>
        <v>0.014062805026174284</v>
      </c>
      <c r="H54" s="7">
        <f t="shared" si="0"/>
        <v>0.001783683797393909</v>
      </c>
    </row>
    <row r="55" spans="1:8" ht="12.75">
      <c r="A55" s="5" t="s">
        <v>60</v>
      </c>
      <c r="B55" s="6">
        <f>'[1]2006 Pivot'!C54/'[1]2006 Pivot'!K54</f>
        <v>0.9750738066929262</v>
      </c>
      <c r="C55" s="6">
        <f>'[1]2006 Pivot'!E54/'[1]2006 Pivot'!$K54</f>
        <v>0.003817271761067717</v>
      </c>
      <c r="D55" s="6">
        <f>'[1]2006 Pivot'!F54/'[1]2006 Pivot'!$K54</f>
        <v>0</v>
      </c>
      <c r="E55" s="6">
        <f>'[1]2006 Pivot'!D54/'[1]2006 Pivot'!$K54</f>
        <v>0.01676085403639087</v>
      </c>
      <c r="F55" s="6">
        <f>'[1]2006 Pivot'!B54/'[1]2006 Pivot'!$K54</f>
        <v>0.0018521079847606662</v>
      </c>
      <c r="G55" s="6">
        <f>'[1]2006 Pivot'!I54/'[1]2006 Pivot'!$K54</f>
        <v>0.0018641392199026119</v>
      </c>
      <c r="H55" s="7">
        <f t="shared" si="0"/>
        <v>0.0006318203049520132</v>
      </c>
    </row>
    <row r="56" spans="1:8" ht="12.75">
      <c r="A56" s="5" t="s">
        <v>61</v>
      </c>
      <c r="B56" s="6">
        <f>'[1]2006 Pivot'!C55/'[1]2006 Pivot'!K55</f>
        <v>0.9447470981705579</v>
      </c>
      <c r="C56" s="6">
        <f>'[1]2006 Pivot'!E55/'[1]2006 Pivot'!$K55</f>
        <v>0.011040101684739841</v>
      </c>
      <c r="D56" s="6">
        <f>'[1]2006 Pivot'!F55/'[1]2006 Pivot'!$K55</f>
        <v>0</v>
      </c>
      <c r="E56" s="6">
        <f>'[1]2006 Pivot'!D55/'[1]2006 Pivot'!$K55</f>
        <v>0.018575090956946184</v>
      </c>
      <c r="F56" s="6">
        <f>'[1]2006 Pivot'!B55/'[1]2006 Pivot'!$K55</f>
        <v>0.016719269072175233</v>
      </c>
      <c r="G56" s="6">
        <f>'[1]2006 Pivot'!I55/'[1]2006 Pivot'!$K55</f>
        <v>0.0010118432982246883</v>
      </c>
      <c r="H56" s="8">
        <f t="shared" si="0"/>
        <v>0.00790659681735617</v>
      </c>
    </row>
    <row r="57" spans="1:8" ht="12.75">
      <c r="A57" s="9" t="s">
        <v>62</v>
      </c>
      <c r="B57" s="10">
        <f>'[1]2006 Pivot'!C56/'[1]2006 Pivot'!K56</f>
        <v>0.48980859591091847</v>
      </c>
      <c r="C57" s="10">
        <f>'[1]2006 Pivot'!E56/'[1]2006 Pivot'!$K56</f>
        <v>0.20002548026354913</v>
      </c>
      <c r="D57" s="10">
        <f>'[1]2006 Pivot'!F56/'[1]2006 Pivot'!$K56</f>
        <v>0.19367190804694873</v>
      </c>
      <c r="E57" s="10">
        <f>'[1]2006 Pivot'!D56/'[1]2006 Pivot'!$K56</f>
        <v>0.07116054251618738</v>
      </c>
      <c r="F57" s="10">
        <f>'[1]2006 Pivot'!B56/'[1]2006 Pivot'!$K56</f>
        <v>0.02372212726257298</v>
      </c>
      <c r="G57" s="10">
        <f>'[1]2006 Pivot'!I56/'[1]2006 Pivot'!$K56</f>
        <v>0.015834831375352864</v>
      </c>
      <c r="H57" s="11">
        <f t="shared" si="0"/>
        <v>0.005776514624470375</v>
      </c>
    </row>
    <row r="59" ht="12.75">
      <c r="A59" s="12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B16" sqref="B16"/>
    </sheetView>
  </sheetViews>
  <sheetFormatPr defaultColWidth="11.00390625" defaultRowHeight="12.75"/>
  <cols>
    <col min="1" max="1" width="27.625" style="13" customWidth="1"/>
    <col min="2" max="10" width="20.25390625" style="13" customWidth="1"/>
    <col min="11" max="11" width="12.875" style="13" customWidth="1"/>
    <col min="12" max="16384" width="10.75390625" style="13" customWidth="1"/>
  </cols>
  <sheetData>
    <row r="1" ht="12.75">
      <c r="A1" s="13" t="s">
        <v>64</v>
      </c>
    </row>
    <row r="3" spans="1:11" ht="12.75">
      <c r="A3" s="14" t="s">
        <v>65</v>
      </c>
      <c r="B3" s="23" t="s">
        <v>66</v>
      </c>
      <c r="C3" s="16"/>
      <c r="D3" s="16"/>
      <c r="E3" s="16"/>
      <c r="F3" s="16"/>
      <c r="G3" s="16"/>
      <c r="H3" s="16"/>
      <c r="I3" s="16"/>
      <c r="J3" s="16"/>
      <c r="K3" s="17"/>
    </row>
    <row r="4" spans="1:13" ht="12.75">
      <c r="A4" s="23" t="s">
        <v>67</v>
      </c>
      <c r="B4" s="14" t="s">
        <v>68</v>
      </c>
      <c r="C4" s="16" t="s">
        <v>4</v>
      </c>
      <c r="D4" s="16" t="s">
        <v>69</v>
      </c>
      <c r="E4" s="16" t="s">
        <v>5</v>
      </c>
      <c r="F4" s="16" t="s">
        <v>6</v>
      </c>
      <c r="G4" s="16" t="s">
        <v>10</v>
      </c>
      <c r="H4" s="16" t="s">
        <v>70</v>
      </c>
      <c r="I4" s="16" t="s">
        <v>9</v>
      </c>
      <c r="J4" s="16" t="s">
        <v>71</v>
      </c>
      <c r="K4" s="18" t="s">
        <v>72</v>
      </c>
      <c r="M4" s="13" t="s">
        <v>4</v>
      </c>
    </row>
    <row r="5" spans="1:11" ht="12.75">
      <c r="A5" s="14" t="s">
        <v>11</v>
      </c>
      <c r="B5" s="14">
        <v>7451.4</v>
      </c>
      <c r="C5" s="16">
        <v>616934.45</v>
      </c>
      <c r="D5" s="16">
        <v>1223607.01</v>
      </c>
      <c r="E5" s="16">
        <v>4057296.95</v>
      </c>
      <c r="F5" s="16"/>
      <c r="G5" s="16"/>
      <c r="H5" s="16"/>
      <c r="I5" s="16">
        <v>768906.98</v>
      </c>
      <c r="J5" s="16"/>
      <c r="K5" s="18">
        <v>6674196.790000001</v>
      </c>
    </row>
    <row r="6" spans="1:11" ht="12.75">
      <c r="A6" s="19" t="s">
        <v>12</v>
      </c>
      <c r="B6" s="19">
        <v>3905741.35</v>
      </c>
      <c r="C6" s="13">
        <v>78104877.4</v>
      </c>
      <c r="D6" s="13">
        <v>7251786</v>
      </c>
      <c r="E6" s="13">
        <v>19397444.3</v>
      </c>
      <c r="F6" s="13">
        <v>31911096</v>
      </c>
      <c r="G6" s="13">
        <v>20540.33</v>
      </c>
      <c r="H6" s="13">
        <v>131108.62</v>
      </c>
      <c r="I6" s="13">
        <v>172847.33</v>
      </c>
      <c r="K6" s="20">
        <v>140895441.33000004</v>
      </c>
    </row>
    <row r="7" spans="1:11" ht="12.75">
      <c r="A7" s="19" t="s">
        <v>13</v>
      </c>
      <c r="B7" s="19">
        <v>1701802.4</v>
      </c>
      <c r="C7" s="13">
        <v>24183051.6</v>
      </c>
      <c r="D7" s="13">
        <v>1550558</v>
      </c>
      <c r="E7" s="13">
        <v>9280294.18</v>
      </c>
      <c r="F7" s="13">
        <v>15232577</v>
      </c>
      <c r="G7" s="13">
        <v>45124.71</v>
      </c>
      <c r="I7" s="13">
        <v>160576.07</v>
      </c>
      <c r="J7" s="13">
        <v>14719</v>
      </c>
      <c r="K7" s="20">
        <v>52168702.96</v>
      </c>
    </row>
    <row r="8" spans="1:11" ht="12.75">
      <c r="A8" s="19" t="s">
        <v>14</v>
      </c>
      <c r="B8" s="19">
        <v>53567.38</v>
      </c>
      <c r="C8" s="13">
        <v>40442846</v>
      </c>
      <c r="D8" s="13">
        <v>6792904</v>
      </c>
      <c r="E8" s="13">
        <v>32869030.4</v>
      </c>
      <c r="F8" s="13">
        <v>24012231</v>
      </c>
      <c r="I8" s="13">
        <v>73397.55</v>
      </c>
      <c r="J8" s="13">
        <v>148552</v>
      </c>
      <c r="K8" s="20">
        <v>104392528.33</v>
      </c>
    </row>
    <row r="9" spans="1:11" ht="12.75">
      <c r="A9" s="19" t="s">
        <v>15</v>
      </c>
      <c r="B9" s="19">
        <v>23890612.6</v>
      </c>
      <c r="C9" s="13">
        <v>2239343.22</v>
      </c>
      <c r="D9" s="13">
        <v>48047380.1</v>
      </c>
      <c r="E9" s="13">
        <v>105777703</v>
      </c>
      <c r="F9" s="13">
        <v>31958621</v>
      </c>
      <c r="G9" s="13">
        <v>464079.28</v>
      </c>
      <c r="H9" s="13">
        <v>1904924.65</v>
      </c>
      <c r="I9" s="13">
        <v>2419886.9</v>
      </c>
      <c r="J9" s="13">
        <v>96137</v>
      </c>
      <c r="K9" s="20">
        <v>216798687.75000003</v>
      </c>
    </row>
    <row r="10" spans="1:11" ht="12.75">
      <c r="A10" s="19" t="s">
        <v>16</v>
      </c>
      <c r="B10" s="19">
        <v>896227.8</v>
      </c>
      <c r="C10" s="13">
        <v>36269425.1</v>
      </c>
      <c r="D10" s="13">
        <v>1791207</v>
      </c>
      <c r="E10" s="13">
        <v>11872606.8</v>
      </c>
      <c r="G10" s="13">
        <v>45969.27</v>
      </c>
      <c r="H10" s="13">
        <v>2519</v>
      </c>
      <c r="I10" s="13">
        <v>20899.91</v>
      </c>
      <c r="J10" s="13">
        <v>-200502</v>
      </c>
      <c r="K10" s="20">
        <v>50698352.88</v>
      </c>
    </row>
    <row r="11" spans="1:11" ht="12.75">
      <c r="A11" s="19" t="s">
        <v>17</v>
      </c>
      <c r="B11" s="19">
        <v>763320.28</v>
      </c>
      <c r="C11" s="13">
        <v>4282119.7</v>
      </c>
      <c r="D11" s="13">
        <v>543892</v>
      </c>
      <c r="E11" s="13">
        <v>10472350.8</v>
      </c>
      <c r="F11" s="13">
        <v>16589446</v>
      </c>
      <c r="G11" s="13">
        <v>738600.07</v>
      </c>
      <c r="H11" s="13">
        <v>1647</v>
      </c>
      <c r="I11" s="13">
        <v>1290360.35</v>
      </c>
      <c r="J11" s="13">
        <v>0</v>
      </c>
      <c r="K11" s="20">
        <v>34681736.2</v>
      </c>
    </row>
    <row r="12" spans="1:11" ht="12.75">
      <c r="A12" s="19" t="s">
        <v>18</v>
      </c>
      <c r="B12" s="19"/>
      <c r="I12" s="13">
        <v>81467</v>
      </c>
      <c r="K12" s="20">
        <v>81467</v>
      </c>
    </row>
    <row r="13" spans="1:11" ht="12.75">
      <c r="A13" s="19" t="s">
        <v>19</v>
      </c>
      <c r="B13" s="19">
        <v>417</v>
      </c>
      <c r="C13" s="13">
        <v>4968772.25</v>
      </c>
      <c r="E13" s="13">
        <v>1167451.55</v>
      </c>
      <c r="H13" s="13">
        <v>913462.27</v>
      </c>
      <c r="I13" s="13">
        <v>132076.31</v>
      </c>
      <c r="K13" s="20">
        <v>7182179.38</v>
      </c>
    </row>
    <row r="14" spans="1:11" ht="12.75">
      <c r="A14" s="19" t="s">
        <v>20</v>
      </c>
      <c r="B14" s="19">
        <v>4372475.48</v>
      </c>
      <c r="C14" s="13">
        <v>65431534.4</v>
      </c>
      <c r="D14" s="13">
        <v>203422</v>
      </c>
      <c r="E14" s="13">
        <v>96100407.3</v>
      </c>
      <c r="F14" s="13">
        <v>31426349</v>
      </c>
      <c r="G14" s="13">
        <v>3266194.42</v>
      </c>
      <c r="H14" s="13">
        <v>8455.67</v>
      </c>
      <c r="I14" s="13">
        <v>22942782.8</v>
      </c>
      <c r="K14" s="20">
        <v>223751621.07</v>
      </c>
    </row>
    <row r="15" spans="1:11" ht="12.75">
      <c r="A15" s="19" t="s">
        <v>21</v>
      </c>
      <c r="B15" s="19">
        <v>3442992.67</v>
      </c>
      <c r="C15" s="13">
        <v>86510841.6</v>
      </c>
      <c r="D15" s="13">
        <v>2568837</v>
      </c>
      <c r="E15" s="13">
        <v>12938516.5</v>
      </c>
      <c r="F15" s="13">
        <v>32005810</v>
      </c>
      <c r="G15" s="13">
        <v>117949.04</v>
      </c>
      <c r="I15" s="13">
        <v>825604.03</v>
      </c>
      <c r="J15" s="13">
        <v>-400343</v>
      </c>
      <c r="K15" s="20">
        <v>138010207.83999997</v>
      </c>
    </row>
    <row r="16" spans="1:11" ht="12.75">
      <c r="A16" s="19" t="s">
        <v>22</v>
      </c>
      <c r="B16" s="19">
        <v>617642.3</v>
      </c>
      <c r="C16" s="13">
        <v>1548598.33</v>
      </c>
      <c r="D16" s="13">
        <v>120087.2</v>
      </c>
      <c r="E16" s="13">
        <v>0</v>
      </c>
      <c r="G16" s="13">
        <v>175616.75</v>
      </c>
      <c r="H16" s="13">
        <v>33971.15</v>
      </c>
      <c r="I16" s="13">
        <v>9063257.93</v>
      </c>
      <c r="K16" s="20">
        <v>11559173.66</v>
      </c>
    </row>
    <row r="17" spans="1:11" ht="12.75">
      <c r="A17" s="19" t="s">
        <v>23</v>
      </c>
      <c r="B17" s="19">
        <v>2454720.35</v>
      </c>
      <c r="C17" s="13">
        <v>34405292.9</v>
      </c>
      <c r="D17" s="13">
        <v>909348</v>
      </c>
      <c r="E17" s="13">
        <v>2399948.78</v>
      </c>
      <c r="F17" s="13">
        <v>5095442</v>
      </c>
      <c r="G17" s="13">
        <v>10425.8</v>
      </c>
      <c r="I17" s="13">
        <v>208284.58</v>
      </c>
      <c r="K17" s="20">
        <v>45483462.41</v>
      </c>
    </row>
    <row r="18" spans="1:11" ht="12.75">
      <c r="A18" s="19" t="s">
        <v>24</v>
      </c>
      <c r="B18" s="19">
        <v>699214.67</v>
      </c>
      <c r="C18" s="13">
        <v>82301.86</v>
      </c>
      <c r="D18" s="13">
        <v>11242372</v>
      </c>
      <c r="E18" s="13">
        <v>1289088.34</v>
      </c>
      <c r="G18" s="13">
        <v>72964.37</v>
      </c>
      <c r="I18" s="13">
        <v>144</v>
      </c>
      <c r="K18" s="20">
        <v>13386085.239999998</v>
      </c>
    </row>
    <row r="19" spans="1:11" ht="12.75">
      <c r="A19" s="19" t="s">
        <v>25</v>
      </c>
      <c r="B19" s="19">
        <v>848853.42</v>
      </c>
      <c r="C19" s="13">
        <v>91631977.2</v>
      </c>
      <c r="D19" s="13">
        <v>173272</v>
      </c>
      <c r="E19" s="13">
        <v>5305176.06</v>
      </c>
      <c r="F19" s="13">
        <v>94154140</v>
      </c>
      <c r="G19" s="13">
        <v>38366.35</v>
      </c>
      <c r="H19" s="13">
        <v>140889.95</v>
      </c>
      <c r="I19" s="13">
        <v>134283.1</v>
      </c>
      <c r="K19" s="20">
        <v>192426958.07999998</v>
      </c>
    </row>
    <row r="20" spans="1:11" ht="12.75">
      <c r="A20" s="19" t="s">
        <v>26</v>
      </c>
      <c r="B20" s="19">
        <v>220314.38</v>
      </c>
      <c r="C20" s="13">
        <v>123645712</v>
      </c>
      <c r="D20" s="13">
        <v>489515</v>
      </c>
      <c r="E20" s="13">
        <v>2659246.02</v>
      </c>
      <c r="G20" s="13">
        <v>437595.55</v>
      </c>
      <c r="H20" s="13">
        <v>2873842.62</v>
      </c>
      <c r="I20" s="13">
        <v>163561.87</v>
      </c>
      <c r="K20" s="20">
        <v>130489787.44</v>
      </c>
    </row>
    <row r="21" spans="1:11" ht="12.75">
      <c r="A21" s="19" t="s">
        <v>27</v>
      </c>
      <c r="B21" s="19">
        <v>991890</v>
      </c>
      <c r="C21" s="13">
        <v>33281380</v>
      </c>
      <c r="D21" s="13">
        <v>9649</v>
      </c>
      <c r="E21" s="13">
        <v>1839406.3</v>
      </c>
      <c r="F21" s="13">
        <v>9350269</v>
      </c>
      <c r="I21" s="13">
        <v>51142.01</v>
      </c>
      <c r="K21" s="20">
        <v>45523736.309999995</v>
      </c>
    </row>
    <row r="22" spans="1:11" ht="12.75">
      <c r="A22" s="19" t="s">
        <v>28</v>
      </c>
      <c r="B22" s="19">
        <v>459390</v>
      </c>
      <c r="C22" s="13">
        <v>91198488</v>
      </c>
      <c r="D22" s="13">
        <v>2591701</v>
      </c>
      <c r="E22" s="13">
        <v>1176046.2</v>
      </c>
      <c r="G22" s="13">
        <v>21655</v>
      </c>
      <c r="H22" s="13">
        <v>3836</v>
      </c>
      <c r="I22" s="13">
        <v>3340898</v>
      </c>
      <c r="K22" s="20">
        <v>98792014.2</v>
      </c>
    </row>
    <row r="23" spans="1:11" ht="12.75">
      <c r="A23" s="19" t="s">
        <v>29</v>
      </c>
      <c r="B23" s="19">
        <v>3031026.55</v>
      </c>
      <c r="C23" s="13">
        <v>24379393.2</v>
      </c>
      <c r="D23" s="13">
        <v>713215</v>
      </c>
      <c r="E23" s="13">
        <v>40499431.9</v>
      </c>
      <c r="F23" s="13">
        <v>16735448</v>
      </c>
      <c r="G23" s="13">
        <v>1370028.01</v>
      </c>
      <c r="H23" s="13">
        <v>2342157.98</v>
      </c>
      <c r="I23" s="13">
        <v>1851128.77</v>
      </c>
      <c r="K23" s="20">
        <v>90921829.41000001</v>
      </c>
    </row>
    <row r="24" spans="1:11" ht="12.75">
      <c r="A24" s="19" t="s">
        <v>30</v>
      </c>
      <c r="B24" s="19">
        <v>1278828.87</v>
      </c>
      <c r="C24" s="13">
        <v>11138344.3</v>
      </c>
      <c r="D24" s="13">
        <v>1512644.55</v>
      </c>
      <c r="E24" s="13">
        <v>23273307.4</v>
      </c>
      <c r="F24" s="13">
        <v>5829658</v>
      </c>
      <c r="G24" s="13">
        <v>782277.92</v>
      </c>
      <c r="I24" s="13">
        <v>2361612.32</v>
      </c>
      <c r="J24" s="13">
        <v>-578898</v>
      </c>
      <c r="K24" s="20">
        <v>45597775.36000001</v>
      </c>
    </row>
    <row r="25" spans="1:11" ht="12.75">
      <c r="A25" s="19" t="s">
        <v>31</v>
      </c>
      <c r="B25" s="19">
        <v>629241.94</v>
      </c>
      <c r="C25" s="13">
        <v>29404946.6</v>
      </c>
      <c r="D25" s="13">
        <v>2104275</v>
      </c>
      <c r="E25" s="13">
        <v>1768346.4</v>
      </c>
      <c r="F25" s="13">
        <v>13830411</v>
      </c>
      <c r="G25" s="13">
        <v>304628.31</v>
      </c>
      <c r="H25" s="13">
        <v>333298.34</v>
      </c>
      <c r="I25" s="13">
        <v>581732.09</v>
      </c>
      <c r="K25" s="20">
        <v>48956879.680000015</v>
      </c>
    </row>
    <row r="26" spans="1:11" ht="12.75">
      <c r="A26" s="19" t="s">
        <v>32</v>
      </c>
      <c r="B26" s="19">
        <v>3974084.08</v>
      </c>
      <c r="C26" s="13">
        <v>322230</v>
      </c>
      <c r="D26" s="13">
        <v>4278132.24</v>
      </c>
      <c r="E26" s="13">
        <v>7299019.71</v>
      </c>
      <c r="G26" s="13">
        <v>357579.7</v>
      </c>
      <c r="H26" s="13">
        <v>0</v>
      </c>
      <c r="I26" s="13">
        <v>585126.98</v>
      </c>
      <c r="K26" s="20">
        <v>16816172.71</v>
      </c>
    </row>
    <row r="27" spans="1:11" ht="12.75">
      <c r="A27" s="19" t="s">
        <v>33</v>
      </c>
      <c r="B27" s="19">
        <v>2452028.02</v>
      </c>
      <c r="C27" s="13">
        <v>67801003.8</v>
      </c>
      <c r="D27" s="13">
        <v>1520353.01</v>
      </c>
      <c r="E27" s="13">
        <v>11228285.4</v>
      </c>
      <c r="F27" s="13">
        <v>29066165</v>
      </c>
      <c r="G27" s="13">
        <v>563848.23</v>
      </c>
      <c r="H27" s="13">
        <v>567953.76</v>
      </c>
      <c r="I27" s="13">
        <v>396311.29</v>
      </c>
      <c r="J27" s="13">
        <v>-1039210</v>
      </c>
      <c r="K27" s="20">
        <v>112556738.51000002</v>
      </c>
    </row>
    <row r="28" spans="1:11" ht="12.75">
      <c r="A28" s="19" t="s">
        <v>34</v>
      </c>
      <c r="B28" s="19">
        <v>3057477.73</v>
      </c>
      <c r="C28" s="13">
        <v>33054815</v>
      </c>
      <c r="D28" s="13">
        <v>571730.25</v>
      </c>
      <c r="E28" s="13">
        <v>2556666.06</v>
      </c>
      <c r="F28" s="13">
        <v>13183418</v>
      </c>
      <c r="G28" s="13">
        <v>322802.29</v>
      </c>
      <c r="I28" s="13">
        <v>490879.85</v>
      </c>
      <c r="K28" s="20">
        <v>53237789.18</v>
      </c>
    </row>
    <row r="29" spans="1:11" ht="12.75">
      <c r="A29" s="19" t="s">
        <v>35</v>
      </c>
      <c r="B29" s="19">
        <v>22903.21</v>
      </c>
      <c r="C29" s="13">
        <v>77451968</v>
      </c>
      <c r="D29" s="13">
        <v>199214</v>
      </c>
      <c r="E29" s="13">
        <v>3728738.15</v>
      </c>
      <c r="F29" s="13">
        <v>10116660</v>
      </c>
      <c r="G29" s="13">
        <v>53795</v>
      </c>
      <c r="H29" s="13">
        <v>5091</v>
      </c>
      <c r="I29" s="13">
        <v>60421.53</v>
      </c>
      <c r="J29" s="13">
        <v>47552</v>
      </c>
      <c r="K29" s="20">
        <v>91686342.89</v>
      </c>
    </row>
    <row r="30" spans="1:11" ht="12.75">
      <c r="A30" s="19" t="s">
        <v>36</v>
      </c>
      <c r="B30" s="19">
        <v>1541082.56</v>
      </c>
      <c r="C30" s="13">
        <v>18105337.9</v>
      </c>
      <c r="E30" s="13">
        <v>15705842</v>
      </c>
      <c r="F30" s="13">
        <v>10418586</v>
      </c>
      <c r="G30" s="13">
        <v>15567.5</v>
      </c>
      <c r="H30" s="13">
        <v>43723.17</v>
      </c>
      <c r="I30" s="13">
        <v>398708.24</v>
      </c>
      <c r="K30" s="20">
        <v>46228847.37</v>
      </c>
    </row>
    <row r="31" spans="1:11" ht="12.75">
      <c r="A31" s="19" t="s">
        <v>37</v>
      </c>
      <c r="B31" s="19">
        <v>524089.27</v>
      </c>
      <c r="C31" s="13">
        <v>17085080</v>
      </c>
      <c r="D31" s="13">
        <v>10130161</v>
      </c>
      <c r="E31" s="13">
        <v>77816.61</v>
      </c>
      <c r="H31" s="13">
        <v>9474.17</v>
      </c>
      <c r="I31" s="13">
        <v>416915.34</v>
      </c>
      <c r="K31" s="20">
        <v>28243536.39</v>
      </c>
    </row>
    <row r="32" spans="1:11" ht="12.75">
      <c r="A32" s="19" t="s">
        <v>38</v>
      </c>
      <c r="B32" s="19">
        <v>1834901.9</v>
      </c>
      <c r="C32" s="13">
        <v>75517640.7</v>
      </c>
      <c r="D32" s="13">
        <v>3839012.01</v>
      </c>
      <c r="E32" s="13">
        <v>3177860.04</v>
      </c>
      <c r="F32" s="13">
        <v>39963184</v>
      </c>
      <c r="G32" s="13">
        <v>319724.64</v>
      </c>
      <c r="H32" s="13">
        <v>0</v>
      </c>
      <c r="I32" s="13">
        <v>431119.16</v>
      </c>
      <c r="J32" s="13">
        <v>131342</v>
      </c>
      <c r="K32" s="20">
        <v>125214784.45000002</v>
      </c>
    </row>
    <row r="33" spans="1:11" ht="12.75">
      <c r="A33" s="19" t="s">
        <v>39</v>
      </c>
      <c r="B33" s="19">
        <v>373029.38</v>
      </c>
      <c r="C33" s="13">
        <v>28878991.2</v>
      </c>
      <c r="D33" s="13">
        <v>1521034</v>
      </c>
      <c r="E33" s="13">
        <v>8263.98</v>
      </c>
      <c r="H33" s="13">
        <v>57089.6</v>
      </c>
      <c r="I33" s="13">
        <v>42728.68</v>
      </c>
      <c r="K33" s="20">
        <v>30881136.84</v>
      </c>
    </row>
    <row r="34" spans="1:11" ht="12.75">
      <c r="A34" s="19" t="s">
        <v>40</v>
      </c>
      <c r="B34" s="19">
        <v>313260.6</v>
      </c>
      <c r="C34" s="13">
        <v>20682548.1</v>
      </c>
      <c r="D34" s="13">
        <v>893386</v>
      </c>
      <c r="E34" s="13">
        <v>758629.07</v>
      </c>
      <c r="F34" s="13">
        <v>9002656</v>
      </c>
      <c r="H34" s="13">
        <v>0</v>
      </c>
      <c r="I34" s="13">
        <v>19489.08</v>
      </c>
      <c r="K34" s="20">
        <v>31669968.85</v>
      </c>
    </row>
    <row r="35" spans="1:11" ht="12.75">
      <c r="A35" s="19" t="s">
        <v>41</v>
      </c>
      <c r="B35" s="19">
        <v>746401.25</v>
      </c>
      <c r="C35" s="13">
        <v>3885433</v>
      </c>
      <c r="D35" s="13">
        <v>1528909.93</v>
      </c>
      <c r="E35" s="13">
        <v>6008226.83</v>
      </c>
      <c r="F35" s="13">
        <v>9397856</v>
      </c>
      <c r="G35" s="13">
        <v>59317.28</v>
      </c>
      <c r="I35" s="13">
        <v>437550.27</v>
      </c>
      <c r="K35" s="20">
        <v>22063694.56</v>
      </c>
    </row>
    <row r="36" spans="1:11" ht="12.75">
      <c r="A36" s="19" t="s">
        <v>42</v>
      </c>
      <c r="B36" s="19">
        <v>916783.42</v>
      </c>
      <c r="C36" s="13">
        <v>10861872.9</v>
      </c>
      <c r="D36" s="13">
        <v>35436.26</v>
      </c>
      <c r="E36" s="13">
        <v>15637622.3</v>
      </c>
      <c r="F36" s="13">
        <v>32567885</v>
      </c>
      <c r="G36" s="13">
        <v>571461.2</v>
      </c>
      <c r="H36" s="13">
        <v>130450.46</v>
      </c>
      <c r="I36" s="13">
        <v>277228.03</v>
      </c>
      <c r="J36" s="13">
        <v>-298601</v>
      </c>
      <c r="K36" s="20">
        <v>60700138.57000001</v>
      </c>
    </row>
    <row r="37" spans="1:11" ht="12.75">
      <c r="A37" s="19" t="s">
        <v>43</v>
      </c>
      <c r="B37" s="19">
        <v>1277320.68</v>
      </c>
      <c r="C37" s="13">
        <v>29859008</v>
      </c>
      <c r="D37" s="13">
        <v>198211</v>
      </c>
      <c r="E37" s="13">
        <v>5889598.88</v>
      </c>
      <c r="I37" s="13">
        <v>41486</v>
      </c>
      <c r="K37" s="20">
        <v>37265624.56</v>
      </c>
    </row>
    <row r="38" spans="1:11" ht="12.75">
      <c r="A38" s="19" t="s">
        <v>44</v>
      </c>
      <c r="B38" s="19">
        <v>1343711</v>
      </c>
      <c r="C38" s="13">
        <v>7253521</v>
      </c>
      <c r="D38" s="13">
        <v>2057626</v>
      </c>
      <c r="E38" s="13">
        <v>21173372.5</v>
      </c>
      <c r="H38" s="13">
        <v>14444.32</v>
      </c>
      <c r="I38" s="13">
        <v>17347</v>
      </c>
      <c r="K38" s="20">
        <v>31860021.82</v>
      </c>
    </row>
    <row r="39" spans="1:11" ht="12.75">
      <c r="A39" s="19" t="s">
        <v>45</v>
      </c>
      <c r="B39" s="19">
        <v>2606487.34</v>
      </c>
      <c r="C39" s="13">
        <v>20968648.2</v>
      </c>
      <c r="D39" s="13">
        <v>27344655.2</v>
      </c>
      <c r="E39" s="13">
        <v>42071192</v>
      </c>
      <c r="F39" s="13">
        <v>42223899</v>
      </c>
      <c r="G39" s="13">
        <v>976837.76</v>
      </c>
      <c r="I39" s="13">
        <v>6829868.76</v>
      </c>
      <c r="J39" s="13">
        <v>-756156</v>
      </c>
      <c r="K39" s="20">
        <v>142265432.26</v>
      </c>
    </row>
    <row r="40" spans="1:11" ht="12.75">
      <c r="A40" s="19" t="s">
        <v>46</v>
      </c>
      <c r="B40" s="19">
        <v>398895.44</v>
      </c>
      <c r="C40" s="13">
        <v>133461552</v>
      </c>
      <c r="D40" s="13">
        <v>631936</v>
      </c>
      <c r="E40" s="13">
        <v>2377188.88</v>
      </c>
      <c r="F40" s="13">
        <v>16846939</v>
      </c>
      <c r="G40" s="13">
        <v>2155.19</v>
      </c>
      <c r="H40" s="13">
        <v>360008.91</v>
      </c>
      <c r="I40" s="13">
        <v>1355399.52</v>
      </c>
      <c r="K40" s="20">
        <v>155434074.94</v>
      </c>
    </row>
    <row r="41" spans="1:11" ht="12.75">
      <c r="A41" s="19" t="s">
        <v>47</v>
      </c>
      <c r="B41" s="19">
        <v>2012920.91</v>
      </c>
      <c r="C41" s="13">
        <v>35075965.8</v>
      </c>
      <c r="D41" s="13">
        <v>623579</v>
      </c>
      <c r="E41" s="13">
        <v>32933176.9</v>
      </c>
      <c r="G41" s="13">
        <v>5444.61</v>
      </c>
      <c r="H41" s="13">
        <v>16142.74</v>
      </c>
      <c r="I41" s="13">
        <v>64123.27</v>
      </c>
      <c r="J41" s="13">
        <v>-116473</v>
      </c>
      <c r="K41" s="20">
        <v>70614880.22999997</v>
      </c>
    </row>
    <row r="42" spans="1:11" ht="12.75">
      <c r="A42" s="19" t="s">
        <v>48</v>
      </c>
      <c r="B42" s="19">
        <v>1869856.14</v>
      </c>
      <c r="C42" s="13">
        <v>2370628</v>
      </c>
      <c r="D42" s="13">
        <v>37850297.3</v>
      </c>
      <c r="E42" s="13">
        <v>11197774.6</v>
      </c>
      <c r="G42" s="13">
        <v>40320</v>
      </c>
      <c r="I42" s="13">
        <v>11819.12</v>
      </c>
      <c r="K42" s="20">
        <v>53340695.16</v>
      </c>
    </row>
    <row r="43" spans="1:11" ht="12.75">
      <c r="A43" s="19" t="s">
        <v>49</v>
      </c>
      <c r="B43" s="19">
        <v>2477869.31</v>
      </c>
      <c r="C43" s="13">
        <v>122548593</v>
      </c>
      <c r="D43" s="13">
        <v>2844142.01</v>
      </c>
      <c r="E43" s="13">
        <v>13539740</v>
      </c>
      <c r="F43" s="13">
        <v>75297632</v>
      </c>
      <c r="G43" s="13">
        <v>721612.66</v>
      </c>
      <c r="H43" s="13">
        <v>507404.23</v>
      </c>
      <c r="I43" s="13">
        <v>1572778.74</v>
      </c>
      <c r="J43" s="13">
        <v>-698177</v>
      </c>
      <c r="K43" s="20">
        <v>218811594.95</v>
      </c>
    </row>
    <row r="44" spans="1:11" ht="12.75">
      <c r="A44" s="19" t="s">
        <v>50</v>
      </c>
      <c r="B44" s="19">
        <v>148913</v>
      </c>
      <c r="D44" s="13">
        <v>5909</v>
      </c>
      <c r="E44" s="13">
        <v>5780622.2</v>
      </c>
      <c r="I44" s="13">
        <v>32280.34</v>
      </c>
      <c r="K44" s="20">
        <v>5967724.54</v>
      </c>
    </row>
    <row r="45" spans="1:11" ht="12.75">
      <c r="A45" s="19" t="s">
        <v>51</v>
      </c>
      <c r="B45" s="19">
        <v>1836873.91</v>
      </c>
      <c r="C45" s="13">
        <v>39491434.1</v>
      </c>
      <c r="D45" s="13">
        <v>1806948</v>
      </c>
      <c r="E45" s="13">
        <v>6068418.21</v>
      </c>
      <c r="F45" s="13">
        <v>50797372</v>
      </c>
      <c r="G45" s="13">
        <v>88771.12</v>
      </c>
      <c r="H45" s="13">
        <v>0</v>
      </c>
      <c r="I45" s="13">
        <v>297687.38</v>
      </c>
      <c r="J45" s="13">
        <v>-1119899</v>
      </c>
      <c r="K45" s="20">
        <v>99267605.72</v>
      </c>
    </row>
    <row r="46" spans="1:11" ht="12.75">
      <c r="A46" s="19" t="s">
        <v>52</v>
      </c>
      <c r="B46" s="19">
        <v>148965</v>
      </c>
      <c r="C46" s="13">
        <v>3315911</v>
      </c>
      <c r="D46" s="13">
        <v>3396833</v>
      </c>
      <c r="E46" s="13">
        <v>265817</v>
      </c>
      <c r="G46" s="13">
        <v>57</v>
      </c>
      <c r="I46" s="13">
        <v>4660</v>
      </c>
      <c r="K46" s="20">
        <v>7132243</v>
      </c>
    </row>
    <row r="47" spans="1:11" ht="12.75">
      <c r="A47" s="19" t="s">
        <v>53</v>
      </c>
      <c r="B47" s="19">
        <v>525123.85</v>
      </c>
      <c r="C47" s="13">
        <v>60819005.2</v>
      </c>
      <c r="D47" s="13">
        <v>7748650</v>
      </c>
      <c r="E47" s="13">
        <v>646780.75</v>
      </c>
      <c r="F47" s="13">
        <v>24678777</v>
      </c>
      <c r="G47" s="13">
        <v>0</v>
      </c>
      <c r="H47" s="13">
        <v>0</v>
      </c>
      <c r="I47" s="13">
        <v>160304.77</v>
      </c>
      <c r="J47" s="13">
        <v>-667540</v>
      </c>
      <c r="K47" s="20">
        <v>93911101.57000001</v>
      </c>
    </row>
    <row r="48" spans="1:11" ht="12.75">
      <c r="A48" s="19" t="s">
        <v>54</v>
      </c>
      <c r="B48" s="19">
        <v>7833732.64</v>
      </c>
      <c r="C48" s="13">
        <v>146391341</v>
      </c>
      <c r="D48" s="13">
        <v>661971</v>
      </c>
      <c r="E48" s="13">
        <v>196460953</v>
      </c>
      <c r="F48" s="13">
        <v>41264278</v>
      </c>
      <c r="G48" s="13">
        <v>1243518.69</v>
      </c>
      <c r="H48" s="13">
        <v>4960864.09</v>
      </c>
      <c r="I48" s="13">
        <v>1766219.45</v>
      </c>
      <c r="K48" s="20">
        <v>400582877.86999995</v>
      </c>
    </row>
    <row r="49" spans="1:11" ht="12.75">
      <c r="A49" s="19" t="s">
        <v>55</v>
      </c>
      <c r="B49" s="19">
        <v>205497.44</v>
      </c>
      <c r="C49" s="13">
        <v>36855550</v>
      </c>
      <c r="D49" s="13">
        <v>746783</v>
      </c>
      <c r="E49" s="13">
        <v>3388550.18</v>
      </c>
      <c r="G49" s="13">
        <v>4855.28</v>
      </c>
      <c r="H49" s="13">
        <v>0</v>
      </c>
      <c r="I49" s="13">
        <v>62088</v>
      </c>
      <c r="K49" s="20">
        <v>41263323.9</v>
      </c>
    </row>
    <row r="50" spans="1:11" ht="12.75">
      <c r="A50" s="19" t="s">
        <v>56</v>
      </c>
      <c r="B50" s="19">
        <v>2481498.37</v>
      </c>
      <c r="C50" s="13">
        <v>34305171.4</v>
      </c>
      <c r="D50" s="13">
        <v>1351193.97</v>
      </c>
      <c r="E50" s="13">
        <v>7200711.95</v>
      </c>
      <c r="F50" s="13">
        <v>27593516</v>
      </c>
      <c r="G50" s="13">
        <v>490108.44</v>
      </c>
      <c r="I50" s="13">
        <v>814780.56</v>
      </c>
      <c r="J50" s="13">
        <v>-1167444</v>
      </c>
      <c r="K50" s="20">
        <v>73069536.69</v>
      </c>
    </row>
    <row r="51" spans="1:11" ht="12.75">
      <c r="A51" s="19" t="s">
        <v>57</v>
      </c>
      <c r="B51" s="19">
        <v>449909.85</v>
      </c>
      <c r="D51" s="13">
        <v>1518664.82</v>
      </c>
      <c r="E51" s="13">
        <v>1875</v>
      </c>
      <c r="F51" s="13">
        <v>5106523</v>
      </c>
      <c r="I51" s="13">
        <v>7371</v>
      </c>
      <c r="K51" s="20">
        <v>7084343.67</v>
      </c>
    </row>
    <row r="52" spans="1:11" ht="12.75">
      <c r="A52" s="19" t="s">
        <v>58</v>
      </c>
      <c r="B52" s="19">
        <v>2502509.84</v>
      </c>
      <c r="C52" s="13">
        <v>6384724.23</v>
      </c>
      <c r="D52" s="13">
        <v>82007628.5</v>
      </c>
      <c r="E52" s="13">
        <v>7499318.24</v>
      </c>
      <c r="F52" s="13">
        <v>9328277</v>
      </c>
      <c r="G52" s="13">
        <v>62185.2</v>
      </c>
      <c r="H52" s="13">
        <v>334734.05</v>
      </c>
      <c r="I52" s="13">
        <v>36679.22</v>
      </c>
      <c r="J52" s="13">
        <v>47099</v>
      </c>
      <c r="K52" s="20">
        <v>108203155.27999999</v>
      </c>
    </row>
    <row r="53" spans="1:11" ht="12.75">
      <c r="A53" s="19" t="s">
        <v>59</v>
      </c>
      <c r="B53" s="19">
        <v>1348708.54</v>
      </c>
      <c r="C53" s="13">
        <v>40042736.1</v>
      </c>
      <c r="D53" s="13">
        <v>1678598.3</v>
      </c>
      <c r="E53" s="13">
        <v>5359510.4</v>
      </c>
      <c r="F53" s="13">
        <v>12233515</v>
      </c>
      <c r="G53" s="13">
        <v>109945.99</v>
      </c>
      <c r="I53" s="13">
        <v>866829.1</v>
      </c>
      <c r="K53" s="20">
        <v>61639843.43</v>
      </c>
    </row>
    <row r="54" spans="1:11" ht="12.75">
      <c r="A54" s="19" t="s">
        <v>60</v>
      </c>
      <c r="B54" s="19">
        <v>173757</v>
      </c>
      <c r="C54" s="13">
        <v>91477333.3</v>
      </c>
      <c r="D54" s="13">
        <v>1572433</v>
      </c>
      <c r="E54" s="13">
        <v>358120.42</v>
      </c>
      <c r="G54" s="13">
        <v>6478</v>
      </c>
      <c r="H54" s="13">
        <v>52796.73</v>
      </c>
      <c r="I54" s="13">
        <v>174885.72</v>
      </c>
      <c r="K54" s="20">
        <v>93815804.17</v>
      </c>
    </row>
    <row r="55" spans="1:11" ht="12.75">
      <c r="A55" s="19" t="s">
        <v>61</v>
      </c>
      <c r="B55" s="19">
        <v>759061</v>
      </c>
      <c r="C55" s="13">
        <v>42891867.7</v>
      </c>
      <c r="D55" s="13">
        <v>843316</v>
      </c>
      <c r="E55" s="13">
        <v>501224.7</v>
      </c>
      <c r="G55" s="13">
        <v>49035.44</v>
      </c>
      <c r="H55" s="13">
        <v>309926.98</v>
      </c>
      <c r="I55" s="13">
        <v>45938.06</v>
      </c>
      <c r="K55" s="20">
        <v>45400369.88</v>
      </c>
    </row>
    <row r="56" spans="1:11" ht="12.75">
      <c r="A56" s="21" t="s">
        <v>72</v>
      </c>
      <c r="B56" s="21">
        <v>96423383.52000001</v>
      </c>
      <c r="C56" s="22">
        <v>1990926090.74</v>
      </c>
      <c r="D56" s="22">
        <v>289246415.66</v>
      </c>
      <c r="E56" s="22">
        <v>813044015.14</v>
      </c>
      <c r="F56" s="22">
        <v>787218636</v>
      </c>
      <c r="G56" s="22">
        <v>13977436.399999993</v>
      </c>
      <c r="H56" s="22">
        <v>16060217.460000003</v>
      </c>
      <c r="I56" s="22">
        <v>64363874.36000002</v>
      </c>
      <c r="J56" s="22">
        <v>-6557842</v>
      </c>
      <c r="K56" s="15">
        <v>4064702227.2800007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Tverberg</dc:creator>
  <cp:keywords/>
  <dc:description/>
  <cp:lastModifiedBy>Gail Tverberg</cp:lastModifiedBy>
  <dcterms:created xsi:type="dcterms:W3CDTF">2007-12-05T18:13:57Z</dcterms:created>
  <cp:category/>
  <cp:version/>
  <cp:contentType/>
  <cp:contentStatus/>
</cp:coreProperties>
</file>